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งบประมาณ\เงินกองทุนมหาวิทยาลัย\กองทุน_งบปี 62\รายงานผลการดำเนินงาน-2562\"/>
    </mc:Choice>
  </mc:AlternateContent>
  <bookViews>
    <workbookView xWindow="0" yWindow="0" windowWidth="24000" windowHeight="9780" tabRatio="846" firstSheet="1" activeTab="4"/>
  </bookViews>
  <sheets>
    <sheet name="ผลการเบิกจ่าย" sheetId="6" state="hidden" r:id="rId1"/>
    <sheet name="F1สถานะการเงิน" sheetId="1" r:id="rId2"/>
    <sheet name="F2ผลเบิกจ่าย-(วุตถุประสงค์)" sheetId="3" r:id="rId3"/>
    <sheet name="F3 ยืนยัน-ผลเบิกจ่าย" sheetId="5" r:id="rId4"/>
    <sheet name="F4 รายละเอียดการเบิกจ่าย" sheetId="4" r:id="rId5"/>
  </sheets>
  <externalReferences>
    <externalReference r:id="rId6"/>
    <externalReference r:id="rId7"/>
  </externalReferences>
  <definedNames>
    <definedName name="ad" localSheetId="0">#REF!</definedName>
    <definedName name="ad">#REF!</definedName>
    <definedName name="Bottom_Tank" localSheetId="0">#REF!</definedName>
    <definedName name="Bottom_Tank">#REF!</definedName>
    <definedName name="L" localSheetId="0">#REF!</definedName>
    <definedName name="L">#REF!</definedName>
    <definedName name="_xlnm.Print_Area" localSheetId="2">'F2ผลเบิกจ่าย-(วุตถุประสงค์)'!$A$1:$K$56</definedName>
    <definedName name="_xlnm.Print_Area" localSheetId="4">'F4 รายละเอียดการเบิกจ่าย'!$A$1:$E$25</definedName>
    <definedName name="_xlnm.Print_Titles" localSheetId="2">'F2ผลเบิกจ่าย-(วุตถุประสงค์)'!$3:$4</definedName>
    <definedName name="Roof_Tank" localSheetId="0">#REF!</definedName>
    <definedName name="Roof_Tank">#REF!</definedName>
    <definedName name="RP_tblFormat3_2" localSheetId="0">#REF!</definedName>
    <definedName name="RP_tblFormat3_2">#REF!</definedName>
    <definedName name="RP_tblRptHeading" localSheetId="0">#REF!</definedName>
    <definedName name="RP_tblRptHeading">#REF!</definedName>
    <definedName name="W" localSheetId="0">#REF!</definedName>
    <definedName name="W">#REF!</definedName>
    <definedName name="wall_Tank" localSheetId="0">#REF!</definedName>
    <definedName name="wall_Tank">#REF!</definedName>
    <definedName name="ไฟฟ้า_ภายใน" localSheetId="0">#REF!</definedName>
    <definedName name="ไฟฟ้า_ภายใน">#REF!</definedName>
    <definedName name="ภายใน" localSheetId="0">#REF!</definedName>
    <definedName name="ภายใน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3" l="1"/>
  <c r="D56" i="3"/>
  <c r="C44" i="3"/>
  <c r="E20" i="4"/>
  <c r="E17" i="4"/>
  <c r="E14" i="4"/>
  <c r="E11" i="4"/>
  <c r="E8" i="4"/>
  <c r="E7" i="4"/>
  <c r="D55" i="3"/>
  <c r="F54" i="3"/>
  <c r="D54" i="3" s="1"/>
  <c r="C54" i="3"/>
  <c r="D53" i="3"/>
  <c r="D52" i="3"/>
  <c r="D51" i="3"/>
  <c r="K50" i="3"/>
  <c r="D50" i="3" s="1"/>
  <c r="D49" i="3"/>
  <c r="D48" i="3"/>
  <c r="D47" i="3"/>
  <c r="D46" i="3"/>
  <c r="D45" i="3"/>
  <c r="D44" i="3" s="1"/>
  <c r="J44" i="3"/>
  <c r="H44" i="3"/>
  <c r="H23" i="3" s="1"/>
  <c r="G44" i="3"/>
  <c r="G23" i="3" s="1"/>
  <c r="G5" i="3" s="1"/>
  <c r="F44" i="3"/>
  <c r="D43" i="3"/>
  <c r="D42" i="3"/>
  <c r="E41" i="3"/>
  <c r="D41" i="3" s="1"/>
  <c r="D40" i="3"/>
  <c r="D39" i="3"/>
  <c r="D38" i="3"/>
  <c r="D37" i="3"/>
  <c r="C37" i="3"/>
  <c r="D36" i="3"/>
  <c r="C36" i="3"/>
  <c r="D35" i="3"/>
  <c r="C35" i="3"/>
  <c r="D34" i="3"/>
  <c r="D33" i="3"/>
  <c r="D32" i="3"/>
  <c r="D31" i="3"/>
  <c r="D30" i="3"/>
  <c r="D29" i="3"/>
  <c r="C29" i="3"/>
  <c r="D28" i="3"/>
  <c r="C28" i="3"/>
  <c r="D27" i="3"/>
  <c r="C27" i="3"/>
  <c r="D26" i="3"/>
  <c r="C26" i="3"/>
  <c r="D25" i="3"/>
  <c r="D24" i="3"/>
  <c r="J23" i="3"/>
  <c r="I23" i="3"/>
  <c r="E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C6" i="3"/>
  <c r="D9" i="3"/>
  <c r="D8" i="3"/>
  <c r="D7" i="3"/>
  <c r="K6" i="3"/>
  <c r="J6" i="3"/>
  <c r="I6" i="3"/>
  <c r="H6" i="3"/>
  <c r="G6" i="3"/>
  <c r="F6" i="3"/>
  <c r="E6" i="3"/>
  <c r="E5" i="3" s="1"/>
  <c r="I7" i="1"/>
  <c r="H5" i="3" l="1"/>
  <c r="D6" i="3"/>
  <c r="J5" i="3"/>
  <c r="K23" i="3"/>
  <c r="K5" i="3" s="1"/>
  <c r="I5" i="3"/>
  <c r="F23" i="3"/>
  <c r="F5" i="3" s="1"/>
  <c r="C5" i="3"/>
  <c r="D23" i="3"/>
  <c r="D5" i="3" l="1"/>
</calcChain>
</file>

<file path=xl/comments1.xml><?xml version="1.0" encoding="utf-8"?>
<comments xmlns="http://schemas.openxmlformats.org/spreadsheetml/2006/main">
  <authors>
    <author>plan</author>
  </authors>
  <commentList>
    <comment ref="G3" authorId="0" shapeId="0">
      <text>
        <r>
          <rPr>
            <b/>
            <sz val="9"/>
            <color indexed="81"/>
            <rFont val="Tahoma"/>
            <family val="2"/>
          </rPr>
          <t>plan:</t>
        </r>
        <r>
          <rPr>
            <sz val="9"/>
            <color indexed="81"/>
            <rFont val="Tahoma"/>
            <family val="2"/>
          </rPr>
          <t xml:space="preserve">
รายการที่ไม่มีการเบิกจ่าย ให้ชี้แจงเพื่อประกอบรายงานด้วย เช่น ประกาศรับทุนแล้วไม่มีผู้มาสมัคร เป็นต้น
</t>
        </r>
      </text>
    </comment>
  </commentList>
</comments>
</file>

<file path=xl/sharedStrings.xml><?xml version="1.0" encoding="utf-8"?>
<sst xmlns="http://schemas.openxmlformats.org/spreadsheetml/2006/main" count="708" uniqueCount="310">
  <si>
    <t>ลำดับ</t>
  </si>
  <si>
    <t>ชื่อกองทุน</t>
  </si>
  <si>
    <t>ประเภทกองทุน</t>
  </si>
  <si>
    <t>เงินต้นและผลประโยชน์</t>
  </si>
  <si>
    <t>เฉพาะ(ดอกผล)</t>
  </si>
  <si>
    <t>คณะ.....................................................................</t>
  </si>
  <si>
    <t>หมายเหตุ</t>
  </si>
  <si>
    <t>เลขที่บัญชี</t>
  </si>
  <si>
    <t>ประเภท</t>
  </si>
  <si>
    <t>เงินเริ่มต้นตั้งกองทุน</t>
  </si>
  <si>
    <t>ชื่อธนาคาร</t>
  </si>
  <si>
    <t>เงินบริจาค ปีงบ 2562</t>
  </si>
  <si>
    <t>ü</t>
  </si>
  <si>
    <t>ออมทรัพย์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</si>
  <si>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</si>
  <si>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</si>
  <si>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</si>
  <si>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</si>
  <si>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</si>
  <si>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</si>
  <si>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</si>
  <si>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</si>
  <si>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</si>
  <si>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ประจำ</t>
  </si>
  <si>
    <t>เงินคงเหลือ (30 ก.ย. 62)</t>
  </si>
  <si>
    <r>
      <t xml:space="preserve">ชื่อ กองทุน </t>
    </r>
    <r>
      <rPr>
        <sz val="16"/>
        <color rgb="FFFF0000"/>
        <rFont val="TH SarabunPSK"/>
        <family val="2"/>
      </rPr>
      <t>ตัวอย่าง</t>
    </r>
  </si>
  <si>
    <t>ชื่อ กองทุน ...............</t>
  </si>
  <si>
    <r>
      <rPr>
        <b/>
        <sz val="16"/>
        <color theme="1"/>
        <rFont val="TH SarabunPSK"/>
        <family val="2"/>
      </rPr>
      <t>เงินเริ่มต้นจัดตั้งกองทุน</t>
    </r>
    <r>
      <rPr>
        <sz val="16"/>
        <color theme="1"/>
        <rFont val="TH SarabunPSK"/>
        <family val="2"/>
      </rPr>
      <t xml:space="preserve"> หมายถึง งบประมาณเริ่มต้นขออนุมัติจัดตั้งกองทุน (ยึดตามประกาศจัดตั้งกองทุน)</t>
    </r>
  </si>
  <si>
    <r>
      <rPr>
        <b/>
        <sz val="16"/>
        <color theme="1"/>
        <rFont val="TH SarabunPSK"/>
        <family val="2"/>
      </rPr>
      <t>เงินบริจาค ปีงบ 2562</t>
    </r>
    <r>
      <rPr>
        <sz val="16"/>
        <color theme="1"/>
        <rFont val="TH SarabunPSK"/>
        <family val="2"/>
      </rPr>
      <t xml:space="preserve"> หมายถึง  เงินบริจาคที่มีผู้มอบให้กองทุนในปีงบประมาณ 2562 </t>
    </r>
  </si>
  <si>
    <t>หน่วยงาน...............</t>
  </si>
  <si>
    <t>หน่วย : บาท</t>
  </si>
  <si>
    <t>งบประมาณ</t>
  </si>
  <si>
    <t>รวมเบิกจ่าย</t>
  </si>
  <si>
    <t>ทุนการศึกษา</t>
  </si>
  <si>
    <t>ทุนพัฒนา
บุคลากร</t>
  </si>
  <si>
    <t>ทุนวิจัย</t>
  </si>
  <si>
    <t>ทำนุบำรุง</t>
  </si>
  <si>
    <t>สวัสดิภาพและกิจกรรมนิสิต</t>
  </si>
  <si>
    <t>ครุภัณฑ์
สิ่งก่อสร้าง</t>
  </si>
  <si>
    <t>อื่นๆ</t>
  </si>
  <si>
    <t>รวมทั้งสิ้นเป็นเงิน</t>
  </si>
  <si>
    <t>1. กองทุนที่ใช้ได้เฉพาะผลประโยชน์</t>
  </si>
  <si>
    <t>กองทุนกาญจนาภิเษกสมโภช</t>
  </si>
  <si>
    <t>กองทุนคณะมนุษยศาสตร์และสังคมศาสตร์</t>
  </si>
  <si>
    <t>กองทุนคณะวิทยาศาสตร์</t>
  </si>
  <si>
    <t>กองทุนคุณหญิงอัมพร ฤชุพันธุ์</t>
  </si>
  <si>
    <t>กองทุนนิติ 11 มธ.</t>
  </si>
  <si>
    <t>กองทุนพงษ์ภิญโญ</t>
  </si>
  <si>
    <t>กองทุนพลเอกสุพิทย์-ลดาวัลย์ วรอุทัย</t>
  </si>
  <si>
    <t xml:space="preserve">กองทุนพัฒนาคณะศึกษาศาสตร์ </t>
  </si>
  <si>
    <t>กองทุนมูลนิธิอาจารย์สุเทพ อัตถากร</t>
  </si>
  <si>
    <t>กองทุนเมตตาสามัคคี</t>
  </si>
  <si>
    <t>กองทุนศาสตราจารย์ ดร.ฉวีลักษณ์ บุณยะกาญจน</t>
  </si>
  <si>
    <t>กองทุนศูนย์สารนิเทศอีสานสิรินธร</t>
  </si>
  <si>
    <t>กองทุนสถาบันวิจัยวลัยรุกขเวช</t>
  </si>
  <si>
    <t xml:space="preserve">กองทุนสถาบันวิจัยศิลปะและวัฒนธรรมอีสาน </t>
  </si>
  <si>
    <t>กองทุนสำนักวิทยบริการ</t>
  </si>
  <si>
    <t xml:space="preserve">กองทุนคณะพยาบาลศาสตร์  </t>
  </si>
  <si>
    <t>2. กองทุนที่ใช้ได้ทั้งเงินต้น และผลประโยชน์</t>
  </si>
  <si>
    <t>กองทุนพัฒนามหาวิทยาลัยมหาสารคาม (ก.พ.ม.)</t>
  </si>
  <si>
    <t>กองทุนพัฒนาบุคลากรมหาวิทยาลัยมหาสารคาม (ก.พ.บ)</t>
  </si>
  <si>
    <t>กองทุนโครงการจัดตั้งคณะการบัญชีและการจัดการ</t>
  </si>
  <si>
    <t xml:space="preserve">กองทุนสำนักคอมพิวเตอร์ </t>
  </si>
  <si>
    <t>กองทุนห้องศาสตราจารย์บุญชนะ อัตถากร</t>
  </si>
  <si>
    <t>กองทุนพัฒนาคณะเทคโนโลยี</t>
  </si>
  <si>
    <t>กองทุนสวัสดิภาพนิสิต มหาวิทยาลัยมหาสารคาม</t>
  </si>
  <si>
    <t>กองทุนสนับสนุนการวิจัยและพัฒนาสถาบันวิจัยวลัยรุกขเวช</t>
  </si>
  <si>
    <t>กองทุนส่งเสริมและพัฒนางานวิจัย</t>
  </si>
  <si>
    <t>กองทุนส่งเสริมการพัฒนาตำแหน่งทางวิชาการ</t>
  </si>
  <si>
    <t>กองทุนศาสตราจารย์นายแพทย์ อดุลย์ -อรสา วิริยเวชกุล</t>
  </si>
  <si>
    <t>กองทุนรางวัลทุนชาญวิทย์ เกษตรศิริ</t>
  </si>
  <si>
    <t>กองทุนพิพิธภัณฑ์มหาวิทยาลัยมหาสารคาม</t>
  </si>
  <si>
    <t>กองทุนพัฒนาคณะวิทยาการสารสนเทศ</t>
  </si>
  <si>
    <t>กองทุนมหาวิทยาลัยมหาสารคามเฉลิมพระเกียรติพระบาทสมเด็จพระเจ้าอยู่หัวเนื่องในวโรกาส
ทรงครองสิริราชสมบัติ 60 ปี</t>
  </si>
  <si>
    <t>กองทุนรองศาสตราจารย์รัถพร ซังธาดา</t>
  </si>
  <si>
    <t xml:space="preserve">กองทุน  Prof. Adolf. Nahrstedt Scholarship </t>
  </si>
  <si>
    <t>กองทุน  Prof.  Richards'  Scholarship Fund</t>
  </si>
  <si>
    <t>กองทุนสมเด็จพระเทพรัตนราชสุดาฯ สยามบรมราชกุมารี</t>
  </si>
  <si>
    <t>กองทุนพัฒนากิจกรรมนิสิต คณะการท่องเที่ยวและการโรงแรม</t>
  </si>
  <si>
    <t>กองทุนพัฒนาโรงเรียนสาธิตมหาวิทยาลัยมหาสารคาม</t>
  </si>
  <si>
    <t xml:space="preserve"> - ฝ่ายมัธยม</t>
  </si>
  <si>
    <t xml:space="preserve"> - ฝ่ายประถม</t>
  </si>
  <si>
    <t>กองทุนศูนย์บริการทางการแพทย์เฉลิมพระเกียรติ</t>
  </si>
  <si>
    <t>กองทุนพัฒนาบุญชม ศรีสะอาด</t>
  </si>
  <si>
    <t>กองทุนสนับสนุนงานด้านกิจการนิสิตวิทยาลัยดุริยางค์ศิลป์</t>
  </si>
  <si>
    <t>กองทุนศาสตราจารย์ กิตติคุณ นายแพทย์เฉลิม วราวิทย์</t>
  </si>
  <si>
    <t>กองทุนรองศาตราจารย์ ดร.บุญชม  ไชยโกษี</t>
  </si>
  <si>
    <t>กองทุนชาลี-ปิติยา นาวานุเคราะห์ คณะสิ่งแวดล้อมและทรัพยากรศาสตร์</t>
  </si>
  <si>
    <t>กองทุนคณะเภสัชศาสตร์ มหาวิทยาลัยมหาสารคาม</t>
  </si>
  <si>
    <t>กองทุนคณะวิศวกรรมศาสตร์ มหาวิทยาลัยมหาสารคาม</t>
  </si>
  <si>
    <t>กองทุนการศึกษาและพัฒนานิสิตคณะแพทยศาสตร์ มหาวิทยาลัยมหาสารคาม</t>
  </si>
  <si>
    <t xml:space="preserve">ชื่อกองทุน………..................................………………………..   </t>
  </si>
  <si>
    <t>หน่วยงาน.........</t>
  </si>
  <si>
    <t>หน่วย:บาท</t>
  </si>
  <si>
    <t>ประเภทรายการ</t>
  </si>
  <si>
    <t xml:space="preserve">จำนวนเงิน </t>
  </si>
  <si>
    <t>ลำดับที่</t>
  </si>
  <si>
    <t>ชื่อ-สกุล</t>
  </si>
  <si>
    <t>สังกัดหน่วยงาน/ชั้นปี</t>
  </si>
  <si>
    <t>งบประมาณรวมทั้งสิ้น</t>
  </si>
  <si>
    <t>1. ทุนการศึกษา</t>
  </si>
  <si>
    <t>นาย/นางสาว..............................</t>
  </si>
  <si>
    <t>คณะ....................</t>
  </si>
  <si>
    <t>2. ทุนพัฒนาบุคลากร</t>
  </si>
  <si>
    <t>3. ทุนสนับสนุนและพัฒนางานวิจัย</t>
  </si>
  <si>
    <t>4. ทุนสวัสดิภาพและกิจกรรมนิสิต</t>
  </si>
  <si>
    <t xml:space="preserve">   ถ้าให้ทุนนิสิต  ให้ระบุชั้นปีด้วย</t>
  </si>
  <si>
    <r>
      <t xml:space="preserve">หมายเหตุ </t>
    </r>
    <r>
      <rPr>
        <sz val="16"/>
        <rFont val="TH SarabunPSK"/>
        <family val="2"/>
      </rPr>
      <t>ตารางนี้ให้แสดงรายละเอียด ประเภทของการจัดสรรทุน หรือค่าตอบแทน โดยแสดงชื่อผู้รับทุน/หน่วยงาน /จำนวนเงินที่ให้ทุน</t>
    </r>
  </si>
  <si>
    <t>5. ทุน หรือ สนับสนุน อื่นฯ (โปรดระบุ....)</t>
  </si>
  <si>
    <t>ที่ตั้งจ่าย
ปี 2562</t>
  </si>
  <si>
    <t>ผู้ได้รับทุนหรือได้รับสนับสนุนงบเงินกองทุน</t>
  </si>
  <si>
    <t>แบบฟอร์มที่ 1 รายงานสถานะทางการเงินกองทุน ประจำปีงบประมาณ พ.ศ. 2562</t>
  </si>
  <si>
    <t>ผลการเบิกจ่ายจำแนกตามวัตถุประสงค์กองทุน</t>
  </si>
  <si>
    <t>กองทุนสวัสดิการมหาวิทยาลัยมหาสารคาม 2560</t>
  </si>
  <si>
    <t>แบบฟอร์มที่ 2 สรุปผลการเบิกจ่ายเงินกองทุน (จำแนกตามวัตถุประสงค์กองทุน) ประจำปีงบประมาณ พ.ศ. 2562</t>
  </si>
  <si>
    <t xml:space="preserve"> แบบฟอร์มที่ 4 รายละเอียดการจัดสรรทุนหรือการสนับสนุนเงินกองทุน ประจำปีงบประมาณ พ.ศ. 2562</t>
  </si>
  <si>
    <t>800 : เงินอุดหนุน</t>
  </si>
  <si>
    <t>สนับสนุนการวิจัย</t>
  </si>
  <si>
    <t>สนับสนุนการศึกษา</t>
  </si>
  <si>
    <t>อุดหนุนทุนการศึกษานิสิตชาวไทยและชาวต่างชาติ</t>
  </si>
  <si>
    <t>โครงการครูอาสาสู่ชนบท ครั้งที่ 17</t>
  </si>
  <si>
    <t>โครงการค่ายครูบ้านนอก ครั้งที่ 17</t>
  </si>
  <si>
    <t>ทุนการศึกษานิสิตเรียนดีแต่ยากจน (กองทุนบุญชม ศรีสะอาด)</t>
  </si>
  <si>
    <t>เงินอุดหนุนทุนนิสิต</t>
  </si>
  <si>
    <t>จัดสรรเป็นทุนส่งเสริมและสนับสนุนกิจกรรมสำหรับนิสิต</t>
  </si>
  <si>
    <t>ทุนการศึกษานิสิตที่เรียนดีแต่ขาดแคลนทุนทรัพย์</t>
  </si>
  <si>
    <t>ทุนการศึกษานิสิตที่มีความประพฤติดีขยันหมั่นเพียร และขาดแคลนทุนทรัพย์</t>
  </si>
  <si>
    <t>300 : ค่าตอบแทน</t>
  </si>
  <si>
    <t>ค่าตอบแทนตีพิมพ์ / รางวัล / หนังสือ</t>
  </si>
  <si>
    <t>ทุนสนับสนุนศึกษาต่อนิสิตปริญญาตรี</t>
  </si>
  <si>
    <t>อุดหนุนทุนการศึกษา</t>
  </si>
  <si>
    <t>ค่าตอบแทนคณะกรรมการ</t>
  </si>
  <si>
    <t>400 : ค่าใช้สอย</t>
  </si>
  <si>
    <t>ค่ารับรองและพิธีการ</t>
  </si>
  <si>
    <t>งบอุดหนุนพัฒนาบุคลากรด้านการวิจัย</t>
  </si>
  <si>
    <t>อุดหนุนทุนวิจัย</t>
  </si>
  <si>
    <t>900 : รายจ่ายอื่น</t>
  </si>
  <si>
    <t>ค่าใช้จ่ายเดินทางไปราชการต่างประเทศชั่วคราว</t>
  </si>
  <si>
    <t>500 : ค่าวัสดุ</t>
  </si>
  <si>
    <t>วัสดุสำนักงาน</t>
  </si>
  <si>
    <t>สมทบสำหรับการฝึกอบม ประชุม สัมมนา และเสนอผลงานวิจัยภายในประเทศ</t>
  </si>
  <si>
    <t>สมทบสำหรับการเรียนภาษาอังกฤษเพื่อศึกษาต่อระดับปริญญาเอกของบุคลากร</t>
  </si>
  <si>
    <t>อุดหนุนทุนการศึกษานิสิตระดับปริญญาตรี</t>
  </si>
  <si>
    <t>อุดหนุนพัฒนาวิชาการในการตีพิมพ์ผลงานวิจัย</t>
  </si>
  <si>
    <t>ค่าใช้จ่ายในการเดินทางไปราชการต่างประเทศชั่วคราว</t>
  </si>
  <si>
    <t>ทุนกู้ยืมสำหรับนิสิตคณะเภสัชศาสตร์ระดับปริญญาตรีที่เกี่ยวข้องกับการศึกษา</t>
  </si>
  <si>
    <t>ทุนกู้ยืมสำหรับนิสิตและบุคลากรคณะเภสัชศาสตร์ที่เกี่ยวข้องกับการศึกษา</t>
  </si>
  <si>
    <t>ค่าจ้างเหมาบริการ</t>
  </si>
  <si>
    <t>600 : ค่าครุภัณฑ์</t>
  </si>
  <si>
    <t>เครื่องวัดความดันโลหิตชนิดสอดแขน  จำนวน 2 เครื่อง</t>
  </si>
  <si>
    <t>เครื่องวัดความดันโลหิตอัตโนมัติ แบบสอดแขน จำนวน 5 เครื่อง</t>
  </si>
  <si>
    <t>เครื่องวัดความดันอัตโนมัติพร้อมภาควัดออกซิเจน  จำนวน 2 เครื่อง</t>
  </si>
  <si>
    <t>700 : ที่ดินและสิ่งก่อสร้าง</t>
  </si>
  <si>
    <t>ปรับปรุงหอสงฆ์อาพาธ จำนวน 1 งาน</t>
  </si>
  <si>
    <t>โครงการหอสงฆ์อาพาธ</t>
  </si>
  <si>
    <t>อุดหนุนการพัฒนาบุคลากร</t>
  </si>
  <si>
    <t>อุดหนุนการศึกษาบุคลากรของคณะ</t>
  </si>
  <si>
    <t>อุดหนุนกิจกรรมเพื่อพัฒนาคณะ</t>
  </si>
  <si>
    <t>อุดหนุนทุนนิสิต</t>
  </si>
  <si>
    <t>อุดหนุนวิจัยสำหรับนิสิต</t>
  </si>
  <si>
    <t>ค่าตอบแทนกรรมการ</t>
  </si>
  <si>
    <t>ค่าตอบแทนอาจารย์พิเศษ</t>
  </si>
  <si>
    <t>ค่าซ่อมแซมครุภัณฑ์</t>
  </si>
  <si>
    <t>ค่าเบี้ยประกันภัย</t>
  </si>
  <si>
    <t>ค่าเบี้ยเลี้ยง  ค่าเช่าที่พัก และค่าพาหนะ</t>
  </si>
  <si>
    <t>เงินประกันสังคม  (ในฐานะนายจ้าง)</t>
  </si>
  <si>
    <t>วัสดุการศึกษา</t>
  </si>
  <si>
    <t>เก้าอี้พลาสติกแบบมีเท้าแขน ขนาด 53 x 51.5 ซม. สูง 89.5 ซม.  ตัวละ 390 บาท จำนวน 240 ตัว</t>
  </si>
  <si>
    <t>ตู้เหล็ก 1 บานประตู ขนาดกว้าง 600 x ลึก 600 x สูง 1800 มม. ตู้ละ 3,600 บาท จำนวน 240 ตู้</t>
  </si>
  <si>
    <t>โต๊ะทำงานเหล็กขนาด 80x60 ซม. สูง 130 ซม.  ชุดละ 3,700 บาท จำนวน 240 ตัว</t>
  </si>
  <si>
    <t>ปรับปรุงต่อเติมโรงเรือนล้าง เก็บถาด จำนวน 1 งาน</t>
  </si>
  <si>
    <t>ปรับปรุงพื้นที่ด้านนอกโรงอาหาร จำนวน 1 งาน</t>
  </si>
  <si>
    <t>ปรับปรุงระบบไฟฟ้าส่องสว่าง ระบายอากาศโรงอาหาร ม.ต้น จำนวน 1 งาน</t>
  </si>
  <si>
    <t>โครงการเข้าร่วมงานสาธิตวิชาการ</t>
  </si>
  <si>
    <t>โครงการนำนักเรียนเข้าร่วมแข่งขันกีฬาสาธิตสามัคคี ครั้งที่ 43 "เสลาเกมส์"</t>
  </si>
  <si>
    <t>โครงการปรับปรุงและขยายพื้นที่โรงเรียน</t>
  </si>
  <si>
    <t>โครงการพัฒนานักเรียนให้เป็นคนเก่งที่มีศักยภาพในการแข่งขันกับคนอื่น</t>
  </si>
  <si>
    <t>โครงการพัฒนาศักยภาพการปฏิบัติงานของบุคลากร</t>
  </si>
  <si>
    <t>โครงการยกย่องเชิดชูเกียรติชาวสาธิต มมส.</t>
  </si>
  <si>
    <t>ทุนสนับสนุนบุคลากรเพื่อศึกษาต่อ</t>
  </si>
  <si>
    <t>อุดหนุนการจ้างอาจารย์ต่างชาติ</t>
  </si>
  <si>
    <t>โครงการพัฒนาความเป็นผู้นำสู่อาเซียน</t>
  </si>
  <si>
    <t>โครงการพัฒนาศักยภาพนักเรียนที่มีผลการเรียนก้าวหน้าและผลการเรียนเป็นเลิศ</t>
  </si>
  <si>
    <t>โครงการแลกเปลี่ยนเรียนรู้เพื่อพัฒนาการเรียนการสอนสู่สากล(สาขาวิชาทางวิทยาศาสตร์-คณิตศาสตร์)</t>
  </si>
  <si>
    <t>โครงการแลกเปลี่ยนเรียนรู้เพื่อพัฒนาการเรียนการสอนสู่สากล(สาขาวิชาภาษาศาสตร์-ศิลปศาสตร์)</t>
  </si>
  <si>
    <t>ค่าตอบแทนวิทยากร / อาจารย์พิเศษ</t>
  </si>
  <si>
    <t>ค่าเบี้ยประกันภัยรถ</t>
  </si>
  <si>
    <t>ค่าเบี้ยประกันอบัติเหตุนักเรียน</t>
  </si>
  <si>
    <t>วัสดุก่อสร้าง</t>
  </si>
  <si>
    <t>วัสดุคอมพิวเตอร์</t>
  </si>
  <si>
    <t>วัสดุไฟฟ้าและวิทยุ</t>
  </si>
  <si>
    <t>โครงการเตรียมความพร้อมและเข้าร่วมการแข่งขันกีฬาสาธิตสามัคคี ครั้งที่ 43</t>
  </si>
  <si>
    <t>โครงการส่งเสริมและเผยแพร่ผลงานทางวิชาการของนักเรียนในงานสาธิตวิชาการครั้งที่ 7 ประจำปีการศึกษา  2562-2563</t>
  </si>
  <si>
    <t>โครงการส่งเสริมและพัฒนาทักษะทางวิชาการของนักเรียน ประจำปีการศึกษา 2561 - 2562</t>
  </si>
  <si>
    <t>โครงการการส่งเสริมและพัฒนาทักษะการเรียนรู้จากประสบการณ์จริง  สำหรับนักเรียนชั้นประถมศึกษาปีที่ 6/ESC</t>
  </si>
  <si>
    <t>ทุนส่งเสริมการพัฒนาทักษะภาษาต่างประเทศ</t>
  </si>
  <si>
    <t>ชั้นหนังสือรูปทรงเอกลักษณ์อีสาน จำนวน 1 ชั้น</t>
  </si>
  <si>
    <t>อุดหนุนกิจกรรมการสร้างความสามัคคี สร้างขวัญและกำลังใจกับบุคลากรมหาวิทยาลัย</t>
  </si>
  <si>
    <t>อุดหนุนกิจกรรมงานทำนุบำรุงศิลปวัฒนธรรม</t>
  </si>
  <si>
    <t>อุดหนุนกิจกรรมงานรัฐพิธี/ราชพิธี</t>
  </si>
  <si>
    <t>อุดหนุนกิจกรรมแสดงความยินดีและแสดงความเสียใจกับบุคลากร และผู้มีอุปการคุณต่อมหาวิทยาลัย</t>
  </si>
  <si>
    <t>220 : หมวดค่าจ้างชั่วคราว</t>
  </si>
  <si>
    <t>เจ้าหน้าที่กู้ชีพ จำนวน 3 อัตรา (อัตราละ 6,910)</t>
  </si>
  <si>
    <t>เจ้าหน้าที่บริหารงานทั่วไป  จำนวน 1 อัตรา (อัตราละ 11,680)</t>
  </si>
  <si>
    <t>นักวิชาการศึกษา  จำนวน 3 อัตรา (อัตราละ 11,680)</t>
  </si>
  <si>
    <t>พนักงานขับรถ จำนวน 6 อัตรา (อัตราละ 7,350)</t>
  </si>
  <si>
    <t>ค่าตอบแทนการปฏิบัติงานเจ้าหน้าที่ตำรวจ สภ.เขวาใหญ่</t>
  </si>
  <si>
    <t>ค่าตอบแทนการปฏิบัติงานนอกเวลาราชการเจ้าหน้าที่หน่วยสวัสดิภาพนิสิต</t>
  </si>
  <si>
    <t>ค่าเบี้ยประชุมคณะกรรมการ</t>
  </si>
  <si>
    <t>ค่าซ่อมแซมยานพาหนะและขนส่ง</t>
  </si>
  <si>
    <t>ค่าเบี้ยประกันอุบัติเหตุกลุ่ม</t>
  </si>
  <si>
    <t>ค่าเบี้ยเลี้ยง ค่าเช่าที่พักและพาหนะ</t>
  </si>
  <si>
    <t>ค่าสาธารณกุศล</t>
  </si>
  <si>
    <t>410 : ค่าสาธารณูปโภค</t>
  </si>
  <si>
    <t>ค่าโทรศัพท์</t>
  </si>
  <si>
    <t>วัสดุเครื่องแต่งกาย</t>
  </si>
  <si>
    <t>วัสดุเชื้อเพลิงและหล่อลื่น</t>
  </si>
  <si>
    <t>วัสดุวิทยาศาสตร์หรือการแพทย์</t>
  </si>
  <si>
    <t>โครงการจัดทำสื่อรณรงค์สร้างจิตสำนึกวินัยจราจร</t>
  </si>
  <si>
    <t>โครงการอบรมให้ความรู้เรื่องขับขี่ปลอดภัยและทักษะการช่วยเหลือผู้ประสบภัย</t>
  </si>
  <si>
    <t>โครงการอาสาสมัครร่วมใจป้องกันภัยจราจร“เทศกาลปีใหม่”</t>
  </si>
  <si>
    <t>โครงการอาสาสมัครร่วมใจป้องกันภัยจราจร“เทศกาลสงกรานต์”</t>
  </si>
  <si>
    <t>ทุนการศึกษาสำหรับนิสิตที่สร้างชื่อเสียงด้านกีฬา</t>
  </si>
  <si>
    <t>อุดหนุนค่ารักษาพยาบาลนิสิตที่ประสบอุบัติเหตุ</t>
  </si>
  <si>
    <t>อุดหนุนเงินช่วยเหลือนิสิตเสียชีวิต</t>
  </si>
  <si>
    <t>ค่าเบี้ยประชุมกรรมการ</t>
  </si>
  <si>
    <t>อุดหนุนทุนการศึกษาต่อในประเทศ</t>
  </si>
  <si>
    <t>อุดหนุนทุนนิสิตนานาชาติเพื่อฝึกงานในมหาวิทยาลัย</t>
  </si>
  <si>
    <t>อุดหนุนทุนภูมิพล</t>
  </si>
  <si>
    <t>ทุนนักวิจัยที่มีผลงานโดดเด่นเพื่อมาปฏิบัติงานวิจัยในมหาวิทยาลัย</t>
  </si>
  <si>
    <t>ทุนนำเสนอผลงานวิจัย ณ ต่างประเทศ</t>
  </si>
  <si>
    <t>ทุนนิสิตปริญญาตรีเพื่อฝึกงาน ณ ต่างประเทศ</t>
  </si>
  <si>
    <t>ทุนวิจัยระยะสั้นหลังปริญญาเอก ณ ต่างประเทศ</t>
  </si>
  <si>
    <t>ค่าเบี้ยเลี้ยง ค่าเช่าที่พัก และค่าพาหนะ</t>
  </si>
  <si>
    <t>ทุนศึกษาต่อต่างประเทศ (บุคลากรสายวิชาการ)</t>
  </si>
  <si>
    <t>ทุนส่งเสริมการพัฒนาตำแหน่งทางวิชาการ</t>
  </si>
  <si>
    <t>การแข่งขันกีฬาสถาบันอุดมศึกษา</t>
  </si>
  <si>
    <t>อุดหนุนกิจกรรมการสร้างความสามัคคีสร้างขวัญและกำลังใจกับบุคลากรมหาวิทยาลัย</t>
  </si>
  <si>
    <t>อุดหนุนกิจกรรมแสดงความเสียใจกับบุคลากรและผู้มีอุปการคุณต่อมหาวิทยาลัย</t>
  </si>
  <si>
    <t>ค่าตอบแทนการตีพิมพ์</t>
  </si>
  <si>
    <t>ค่าตอบแทนนักวิจัยดีเด่น, ผู้ให้บริการวิชาการดีเด่น, นักประดิษฐ์คิดค้นดีเด่น, นักวิจัยรุ่นใหม่ดีเด่น</t>
  </si>
  <si>
    <t>ค่าธรรมเนียมการโอน</t>
  </si>
  <si>
    <t>สมทบการวิจัยร่วมของมหาวิทยาลัยมหาสารคามร่วมกับแหล่งทุนภายนอก</t>
  </si>
  <si>
    <t>อุดหนุนวิจัยและพัฒนาสำหรับนักวิจัยรุ่นใหม่</t>
  </si>
  <si>
    <t>ค่าธรรมเนียมการโอนเงินผ่านธนาคาร</t>
  </si>
  <si>
    <t>โครงการเตรียมความพร้อมการเรียนภาษาไทยเบื้องต้นฯ</t>
  </si>
  <si>
    <t>อุดหนุนทุนนิสิต (ตามโครงการในพระราชดำริในสมเด็จพระเทพรัตนราชสุดาฯ สยามบรมราชกุมารี)</t>
  </si>
  <si>
    <t>ผลรวมทั้งหมด</t>
  </si>
  <si>
    <t>คงเหลือจากยอดกัน</t>
  </si>
  <si>
    <t>ยอดเบิกใช้/กันเงิน</t>
  </si>
  <si>
    <t>งบประมาณหลังโอน</t>
  </si>
  <si>
    <t>คณะ /ชื่อกองทุน / งบรายจ่าย /รายการ</t>
  </si>
  <si>
    <t xml:space="preserve">คณะมนุษยศาสตร์และสังคมศาสตร์ </t>
  </si>
  <si>
    <t>โครงการพลิกดินสู่ดาว ครั้งที่ 13  โครงการครูอาษาสู่ชนบท ครั้งที่ 17 โครงการค่ายครูบ้านนอก ครั้งที่ 17</t>
  </si>
  <si>
    <t>แบบฟอร์มที่ 3 รายละเอียดงบประมาณเงินกองทุน ประจำปีงบประมาณ พ.ศ. 2562</t>
  </si>
  <si>
    <t>คณะศึกษาศาสตร์</t>
  </si>
  <si>
    <t>คณะการท่องเที่ยวและการโรงแรม</t>
  </si>
  <si>
    <t>วิทยาลัยดุริยางคศิลป์</t>
  </si>
  <si>
    <t>คณะวิศวกรรมศาสตร์</t>
  </si>
  <si>
    <t xml:space="preserve">คณะวิทยาการสารสนเทศ </t>
  </si>
  <si>
    <t>คณะสิ่งแวดล้อมและทรัพยากรศาสตร์</t>
  </si>
  <si>
    <t>สถาบันวิจัยวลัยรุกขเวช</t>
  </si>
  <si>
    <t xml:space="preserve">คณะพยาบาลศาสตร์ </t>
  </si>
  <si>
    <t>คณะเภสัชศาสตร์</t>
  </si>
  <si>
    <t xml:space="preserve">คณะแพทยศาสตร์ </t>
  </si>
  <si>
    <t>โรงเรียนสาธิตมหาวิทยาลัยมหาสารคาม (ฝ่ายมัธยม)</t>
  </si>
  <si>
    <t>โรงเรียนสาธิตมหาวิทยาลัยมหาสารคาม (ฝ่ายประถม)</t>
  </si>
  <si>
    <t>สำนักวิทยบริการ</t>
  </si>
  <si>
    <t>กองกลาง</t>
  </si>
  <si>
    <t>กองกิจการนิสิต</t>
  </si>
  <si>
    <t>กองการเจ้าหน้าที่</t>
  </si>
  <si>
    <t>กองคลังและพัสดุ</t>
  </si>
  <si>
    <t>กองส่งเสริมการวิจัยและบริการวิชาการ</t>
  </si>
  <si>
    <t>กองประชาสัมพันธ์และกิจการต่างประเทศ</t>
  </si>
  <si>
    <t>1 : กองทุนคณะมนุษยศาสตร์และสังคมศาสตร์</t>
  </si>
  <si>
    <t>2 : กองทุนรางวัลทุนชาญวิทย์  เกษตรศิริ</t>
  </si>
  <si>
    <t>1 : กองทุนพัฒนาคณะศึกษาศาสตร์</t>
  </si>
  <si>
    <t>2 : กองทุนพัฒนาบุญชม  ศรีสะอาด</t>
  </si>
  <si>
    <t>1 : กองทุนพัฒนากิจกรรมนิสิตคณะการท่องเที่ยวและการโรงแรม</t>
  </si>
  <si>
    <t>1 : กองทุนสนับสนุนกิจการนิสิต วิทยาลัยดุริยางค์ศิลป์</t>
  </si>
  <si>
    <t>2 : กองทุนรองศาตราจารย์ ดร.บุญชม  ไชยโกษี</t>
  </si>
  <si>
    <t>1 : กองทุนคณะวิศวกรรมศาสตร์ มหาวิทยาลัยมหาสารคาม</t>
  </si>
  <si>
    <t>1 : กองทุนศาสตราจารย์ ดร.ฉวีลักษณ์  บุณยะกาญจน</t>
  </si>
  <si>
    <t>2 : กองทุนรองศาสตราจารย์รัถพร ซังธาดา</t>
  </si>
  <si>
    <t>1 : กองทุนชาลี-ปิติยา นาวานุเคราะห์ คณะสิ่งแวดล้อมและทรัพยากรศาสตร์</t>
  </si>
  <si>
    <t>1 : กองทุนสถาบันวิจัยวลัยรุกขเวช</t>
  </si>
  <si>
    <t>2 : กองทุนสนับสนุนการวิจัยและพัฒนาสถาบันวิจัยวลัยรุกขเวช</t>
  </si>
  <si>
    <t>1 : กองทุนคณะพยาบาลศาสตร์</t>
  </si>
  <si>
    <t>1 : กองทุน  Prof. Adolf. Nahrstedt Scholarship</t>
  </si>
  <si>
    <t>2 : กองทุน  Prof.  Richards'  Scholarship Fund</t>
  </si>
  <si>
    <t>1 : กองทุนศูนย์บริการทางการแพทย์เฉลิมพระเกียรติ</t>
  </si>
  <si>
    <t>2 : กองทุน ศาสตราจารย์กิตติคุณ นายแพทย์เฉลิม วราวิทย์ คณะแพทยศาสตร์</t>
  </si>
  <si>
    <t>3 : กองทุนการศึกษาและพัฒนานิสิตคณะแพทยศาสตร์ มหาวิทยาลัยมหาสารคาม</t>
  </si>
  <si>
    <t>1 : กองทุนพัฒนาโรงเรียนสาธิตมหาวิทยาลัยมหาสารคาม</t>
  </si>
  <si>
    <t>1 : กองทุนศูนย์สารนิเทศอีสานสิรินธร</t>
  </si>
  <si>
    <t>1 : กองทุนสวัสดิการมหาวิทยาลัยมหาสารคาม พ.ศ. 2560</t>
  </si>
  <si>
    <t>1 : กองทุนสวัสดิภาพนิสิต  มหาวิทยาลัยมหาสารคาม</t>
  </si>
  <si>
    <t>1 : กองทุนพัฒนามหาวิทยาลัยมหาสารคาม (ก.พ.ม.)</t>
  </si>
  <si>
    <t>2 : กองทุนพัฒนาบุคลากรมหาวิทยาลัยมหาสารคาม (ก.พ.บ.)</t>
  </si>
  <si>
    <t>3 : กองทุนส่งเสริมการพัฒนาตำแหน่งทางวิชาการ</t>
  </si>
  <si>
    <t>1 : กองทุนส่งเสริมและพัฒนางานวิจัย</t>
  </si>
  <si>
    <t>1 : กองทุนสมเด็จพระเทพรัตนราชสุดา ฯ สยามบรมราชกุมารี</t>
  </si>
  <si>
    <t>ข้อมูลจากระบบ MIS ณ 7 ต.ค. 62</t>
  </si>
  <si>
    <t>1. ธนาคาร.....ก</t>
  </si>
  <si>
    <t>2. ธนาคาร.....ข</t>
  </si>
  <si>
    <t>3. ธนาคาร.....ค</t>
  </si>
  <si>
    <t>xxx-x-xxxxx-x</t>
  </si>
  <si>
    <t>หมายเหตุ/คำชี้แจง</t>
  </si>
  <si>
    <t>ให้คณะหน่วยงานตรวจสอบผลการเบิกจ่าย  พร้อมทั้งยืนยันข้อมูลผ่านแบบฟอร์มนี้ หากพบว่ามีการเบิกจ่ายมากกว่าข้อมูลในรายงานนี้</t>
  </si>
  <si>
    <t xml:space="preserve"> ก็ให้สามารถแก้ไขข้อมูลได้ โดยให้ระบุหมายเหตุให้ทราบ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</si>
</sst>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8" formatCode="_-* #,##0_-;\-* #,##0_-;_-* &quot;-&quot;??_-;_-@_-"/>
  </numFmts>
  <fonts count="21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rgb="FFFF0000"/>
      <name val="TH SarabunPSK"/>
      <family val="2"/>
    </font>
    <font>
      <sz val="18"/>
      <color rgb="FFFF0000"/>
      <name val="TH SarabunPSK"/>
      <family val="2"/>
    </font>
    <font>
      <sz val="16"/>
      <color theme="1"/>
      <name val="Wingdings"/>
      <charset val="2"/>
    </font>
    <font>
      <sz val="14"/>
      <name val="AngsanaUPC"/>
      <charset val="222"/>
    </font>
    <font>
      <b/>
      <sz val="2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AngsanaUPC"/>
      <family val="1"/>
    </font>
    <font>
      <sz val="14"/>
      <name val="DilleniaUPC"/>
      <charset val="222"/>
    </font>
    <font>
      <sz val="14"/>
      <name val="TH SarabunPSK"/>
      <family val="2"/>
    </font>
    <font>
      <sz val="14"/>
      <name val="DilleniaUPC"/>
      <family val="1"/>
    </font>
    <font>
      <b/>
      <sz val="20"/>
      <color rgb="FFFF0000"/>
      <name val="TH SarabunPSK"/>
      <family val="2"/>
    </font>
    <font>
      <sz val="14"/>
      <color rgb="FFFF000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9" fillId="0" borderId="0"/>
    <xf numFmtId="43" fontId="13" fillId="0" borderId="0" applyFont="0" applyFill="0" applyBorder="0" applyAlignment="0" applyProtection="0"/>
    <xf numFmtId="0" fontId="14" fillId="0" borderId="0"/>
    <xf numFmtId="43" fontId="16" fillId="0" borderId="0" applyFont="0" applyFill="0" applyBorder="0" applyAlignment="0" applyProtection="0"/>
  </cellStyleXfs>
  <cellXfs count="1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vertical="center"/>
    </xf>
    <xf numFmtId="0" fontId="11" fillId="0" borderId="4" xfId="2" applyFont="1" applyFill="1" applyBorder="1" applyAlignment="1">
      <alignment horizontal="center" vertical="center"/>
    </xf>
    <xf numFmtId="43" fontId="11" fillId="0" borderId="4" xfId="3" applyNumberFormat="1" applyFont="1" applyFill="1" applyBorder="1" applyAlignment="1">
      <alignment horizontal="center" vertical="center"/>
    </xf>
    <xf numFmtId="43" fontId="11" fillId="0" borderId="4" xfId="2" applyNumberFormat="1" applyFont="1" applyFill="1" applyBorder="1" applyAlignment="1">
      <alignment horizontal="center" vertical="center"/>
    </xf>
    <xf numFmtId="0" fontId="12" fillId="3" borderId="5" xfId="2" applyFont="1" applyFill="1" applyBorder="1" applyAlignment="1">
      <alignment horizontal="center" vertical="center"/>
    </xf>
    <xf numFmtId="0" fontId="12" fillId="3" borderId="6" xfId="2" applyFont="1" applyFill="1" applyBorder="1" applyAlignment="1">
      <alignment horizontal="center" vertical="center"/>
    </xf>
    <xf numFmtId="43" fontId="12" fillId="3" borderId="2" xfId="3" applyNumberFormat="1" applyFont="1" applyFill="1" applyBorder="1" applyAlignment="1">
      <alignment horizontal="center" vertical="center"/>
    </xf>
    <xf numFmtId="43" fontId="12" fillId="3" borderId="7" xfId="3" applyNumberFormat="1" applyFont="1" applyFill="1" applyBorder="1" applyAlignment="1">
      <alignment horizontal="center" vertical="center"/>
    </xf>
    <xf numFmtId="43" fontId="12" fillId="3" borderId="8" xfId="3" applyNumberFormat="1" applyFont="1" applyFill="1" applyBorder="1" applyAlignment="1">
      <alignment horizontal="center" vertical="center"/>
    </xf>
    <xf numFmtId="43" fontId="12" fillId="3" borderId="9" xfId="3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vertical="center"/>
    </xf>
    <xf numFmtId="0" fontId="12" fillId="3" borderId="10" xfId="2" applyFont="1" applyFill="1" applyBorder="1" applyAlignment="1">
      <alignment horizontal="center" vertical="center"/>
    </xf>
    <xf numFmtId="0" fontId="12" fillId="3" borderId="11" xfId="2" applyFont="1" applyFill="1" applyBorder="1" applyAlignment="1">
      <alignment horizontal="center" vertical="center"/>
    </xf>
    <xf numFmtId="43" fontId="12" fillId="3" borderId="3" xfId="3" applyNumberFormat="1" applyFont="1" applyFill="1" applyBorder="1" applyAlignment="1">
      <alignment horizontal="center" vertical="top" wrapText="1"/>
    </xf>
    <xf numFmtId="43" fontId="12" fillId="3" borderId="11" xfId="2" applyNumberFormat="1" applyFont="1" applyFill="1" applyBorder="1" applyAlignment="1">
      <alignment horizontal="center" vertical="top"/>
    </xf>
    <xf numFmtId="43" fontId="12" fillId="3" borderId="3" xfId="2" applyNumberFormat="1" applyFont="1" applyFill="1" applyBorder="1" applyAlignment="1">
      <alignment horizontal="center" vertical="top" wrapText="1"/>
    </xf>
    <xf numFmtId="43" fontId="12" fillId="3" borderId="3" xfId="3" applyNumberFormat="1" applyFont="1" applyFill="1" applyBorder="1" applyAlignment="1">
      <alignment horizontal="center" vertical="top"/>
    </xf>
    <xf numFmtId="0" fontId="12" fillId="0" borderId="0" xfId="2" applyFont="1" applyFill="1" applyBorder="1" applyAlignment="1">
      <alignment vertical="top"/>
    </xf>
    <xf numFmtId="0" fontId="12" fillId="3" borderId="7" xfId="2" applyFont="1" applyFill="1" applyBorder="1" applyAlignment="1">
      <alignment horizontal="left" vertical="center" indent="12"/>
    </xf>
    <xf numFmtId="0" fontId="12" fillId="3" borderId="9" xfId="2" applyFont="1" applyFill="1" applyBorder="1" applyAlignment="1">
      <alignment vertical="center"/>
    </xf>
    <xf numFmtId="43" fontId="12" fillId="3" borderId="1" xfId="3" applyNumberFormat="1" applyFont="1" applyFill="1" applyBorder="1" applyAlignment="1">
      <alignment vertical="center"/>
    </xf>
    <xf numFmtId="0" fontId="11" fillId="0" borderId="7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vertical="center"/>
    </xf>
    <xf numFmtId="43" fontId="11" fillId="0" borderId="1" xfId="3" applyNumberFormat="1" applyFont="1" applyFill="1" applyBorder="1" applyAlignment="1">
      <alignment horizontal="left" vertical="center"/>
    </xf>
    <xf numFmtId="43" fontId="11" fillId="0" borderId="1" xfId="2" applyNumberFormat="1" applyFont="1" applyFill="1" applyBorder="1" applyAlignment="1">
      <alignment horizontal="center" vertical="center"/>
    </xf>
    <xf numFmtId="43" fontId="11" fillId="0" borderId="1" xfId="3" applyNumberFormat="1" applyFont="1" applyFill="1" applyBorder="1" applyAlignment="1">
      <alignment vertical="center"/>
    </xf>
    <xf numFmtId="43" fontId="11" fillId="0" borderId="1" xfId="3" applyNumberFormat="1" applyFont="1" applyFill="1" applyBorder="1" applyAlignment="1">
      <alignment horizontal="center" vertical="center"/>
    </xf>
    <xf numFmtId="43" fontId="11" fillId="0" borderId="1" xfId="2" applyNumberFormat="1" applyFont="1" applyFill="1" applyBorder="1" applyAlignment="1">
      <alignment vertical="center"/>
    </xf>
    <xf numFmtId="49" fontId="12" fillId="0" borderId="0" xfId="2" applyNumberFormat="1" applyFont="1" applyFill="1" applyBorder="1" applyAlignment="1">
      <alignment horizontal="left" vertical="center"/>
    </xf>
    <xf numFmtId="3" fontId="12" fillId="0" borderId="0" xfId="2" applyNumberFormat="1" applyFont="1" applyFill="1" applyBorder="1" applyAlignment="1">
      <alignment vertical="center"/>
    </xf>
    <xf numFmtId="0" fontId="11" fillId="0" borderId="9" xfId="2" applyFont="1" applyFill="1" applyBorder="1" applyAlignment="1">
      <alignment vertical="center" shrinkToFit="1"/>
    </xf>
    <xf numFmtId="0" fontId="11" fillId="0" borderId="9" xfId="2" applyFont="1" applyFill="1" applyBorder="1" applyAlignment="1">
      <alignment vertical="center" wrapText="1"/>
    </xf>
    <xf numFmtId="43" fontId="12" fillId="0" borderId="0" xfId="2" applyNumberFormat="1" applyFont="1" applyFill="1" applyBorder="1" applyAlignment="1">
      <alignment vertical="center"/>
    </xf>
    <xf numFmtId="0" fontId="11" fillId="0" borderId="7" xfId="2" applyFont="1" applyFill="1" applyBorder="1" applyAlignment="1">
      <alignment horizontal="left" vertical="top"/>
    </xf>
    <xf numFmtId="0" fontId="11" fillId="0" borderId="9" xfId="2" applyFont="1" applyFill="1" applyBorder="1" applyAlignment="1">
      <alignment horizontal="left" vertical="top" wrapText="1"/>
    </xf>
    <xf numFmtId="43" fontId="11" fillId="0" borderId="1" xfId="3" applyNumberFormat="1" applyFont="1" applyFill="1" applyBorder="1" applyAlignment="1">
      <alignment horizontal="left" vertical="top"/>
    </xf>
    <xf numFmtId="43" fontId="11" fillId="0" borderId="1" xfId="2" applyNumberFormat="1" applyFont="1" applyFill="1" applyBorder="1" applyAlignment="1">
      <alignment horizontal="left" vertical="top"/>
    </xf>
    <xf numFmtId="0" fontId="11" fillId="0" borderId="0" xfId="2" applyFont="1" applyFill="1" applyBorder="1" applyAlignment="1">
      <alignment horizontal="left" vertical="top"/>
    </xf>
    <xf numFmtId="49" fontId="11" fillId="0" borderId="0" xfId="2" applyNumberFormat="1" applyFont="1" applyFill="1" applyBorder="1" applyAlignment="1">
      <alignment horizontal="left" vertical="center"/>
    </xf>
    <xf numFmtId="3" fontId="11" fillId="0" borderId="0" xfId="2" applyNumberFormat="1" applyFont="1" applyFill="1" applyBorder="1" applyAlignment="1">
      <alignment vertical="center"/>
    </xf>
    <xf numFmtId="0" fontId="11" fillId="0" borderId="9" xfId="2" applyFont="1" applyFill="1" applyBorder="1" applyAlignment="1">
      <alignment horizontal="left" vertical="center"/>
    </xf>
    <xf numFmtId="0" fontId="11" fillId="0" borderId="7" xfId="2" applyFont="1" applyFill="1" applyBorder="1" applyAlignment="1">
      <alignment horizontal="center" vertical="top" wrapText="1"/>
    </xf>
    <xf numFmtId="43" fontId="11" fillId="0" borderId="1" xfId="3" applyNumberFormat="1" applyFont="1" applyFill="1" applyBorder="1" applyAlignment="1">
      <alignment vertical="center" wrapText="1"/>
    </xf>
    <xf numFmtId="43" fontId="11" fillId="0" borderId="1" xfId="2" applyNumberFormat="1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top"/>
    </xf>
    <xf numFmtId="43" fontId="11" fillId="0" borderId="0" xfId="3" applyNumberFormat="1" applyFont="1" applyFill="1" applyBorder="1" applyAlignment="1">
      <alignment vertical="center"/>
    </xf>
    <xf numFmtId="43" fontId="11" fillId="0" borderId="0" xfId="2" applyNumberFormat="1" applyFont="1" applyFill="1" applyBorder="1" applyAlignment="1">
      <alignment vertical="center"/>
    </xf>
    <xf numFmtId="0" fontId="12" fillId="0" borderId="0" xfId="4" applyFont="1" applyAlignment="1">
      <alignment horizontal="center"/>
    </xf>
    <xf numFmtId="0" fontId="12" fillId="0" borderId="0" xfId="4" applyFont="1" applyAlignment="1"/>
    <xf numFmtId="0" fontId="11" fillId="0" borderId="0" xfId="4" applyFont="1"/>
    <xf numFmtId="0" fontId="12" fillId="0" borderId="0" xfId="4" applyFont="1" applyBorder="1" applyAlignment="1">
      <alignment horizontal="center"/>
    </xf>
    <xf numFmtId="0" fontId="12" fillId="0" borderId="0" xfId="4" applyFont="1" applyBorder="1" applyAlignment="1"/>
    <xf numFmtId="0" fontId="12" fillId="0" borderId="0" xfId="4" applyFont="1" applyBorder="1"/>
    <xf numFmtId="0" fontId="11" fillId="0" borderId="0" xfId="4" applyFont="1" applyBorder="1"/>
    <xf numFmtId="0" fontId="12" fillId="0" borderId="0" xfId="4" applyNumberFormat="1" applyFont="1" applyBorder="1"/>
    <xf numFmtId="0" fontId="15" fillId="0" borderId="0" xfId="4" applyFont="1" applyBorder="1" applyAlignment="1">
      <alignment horizontal="center"/>
    </xf>
    <xf numFmtId="0" fontId="12" fillId="0" borderId="2" xfId="4" applyFont="1" applyBorder="1" applyAlignment="1">
      <alignment horizontal="center" vertical="center"/>
    </xf>
    <xf numFmtId="0" fontId="12" fillId="0" borderId="7" xfId="4" applyFont="1" applyBorder="1" applyAlignment="1">
      <alignment horizontal="center" vertical="center" shrinkToFit="1"/>
    </xf>
    <xf numFmtId="0" fontId="12" fillId="0" borderId="8" xfId="4" applyFont="1" applyBorder="1" applyAlignment="1">
      <alignment horizontal="center" vertical="center" shrinkToFit="1"/>
    </xf>
    <xf numFmtId="0" fontId="12" fillId="0" borderId="9" xfId="4" applyFont="1" applyBorder="1" applyAlignment="1">
      <alignment horizontal="center" vertical="center" shrinkToFit="1"/>
    </xf>
    <xf numFmtId="0" fontId="11" fillId="0" borderId="0" xfId="4" applyFont="1" applyAlignment="1">
      <alignment horizontal="center" vertical="center"/>
    </xf>
    <xf numFmtId="0" fontId="12" fillId="0" borderId="3" xfId="4" applyFont="1" applyBorder="1" applyAlignment="1">
      <alignment horizontal="center" vertical="center"/>
    </xf>
    <xf numFmtId="0" fontId="12" fillId="0" borderId="3" xfId="4" applyFont="1" applyBorder="1" applyAlignment="1">
      <alignment horizontal="center"/>
    </xf>
    <xf numFmtId="0" fontId="12" fillId="2" borderId="7" xfId="4" applyFont="1" applyFill="1" applyBorder="1" applyAlignment="1">
      <alignment horizontal="center"/>
    </xf>
    <xf numFmtId="0" fontId="12" fillId="2" borderId="8" xfId="4" applyFont="1" applyFill="1" applyBorder="1" applyAlignment="1">
      <alignment horizontal="center"/>
    </xf>
    <xf numFmtId="0" fontId="12" fillId="2" borderId="9" xfId="4" applyFont="1" applyFill="1" applyBorder="1" applyAlignment="1">
      <alignment horizontal="center"/>
    </xf>
    <xf numFmtId="0" fontId="11" fillId="2" borderId="1" xfId="4" applyFont="1" applyFill="1" applyBorder="1"/>
    <xf numFmtId="0" fontId="12" fillId="4" borderId="7" xfId="4" applyFont="1" applyFill="1" applyBorder="1" applyAlignment="1">
      <alignment horizontal="left"/>
    </xf>
    <xf numFmtId="0" fontId="12" fillId="4" borderId="8" xfId="4" applyFont="1" applyFill="1" applyBorder="1" applyAlignment="1">
      <alignment horizontal="left"/>
    </xf>
    <xf numFmtId="0" fontId="12" fillId="4" borderId="9" xfId="4" applyFont="1" applyFill="1" applyBorder="1" applyAlignment="1">
      <alignment horizontal="left"/>
    </xf>
    <xf numFmtId="0" fontId="11" fillId="4" borderId="1" xfId="4" applyFont="1" applyFill="1" applyBorder="1"/>
    <xf numFmtId="0" fontId="11" fillId="0" borderId="12" xfId="4" applyFont="1" applyBorder="1" applyAlignment="1">
      <alignment horizontal="center"/>
    </xf>
    <xf numFmtId="0" fontId="11" fillId="0" borderId="12" xfId="4" applyFont="1" applyBorder="1"/>
    <xf numFmtId="0" fontId="12" fillId="0" borderId="3" xfId="4" applyFont="1" applyBorder="1"/>
    <xf numFmtId="0" fontId="11" fillId="0" borderId="3" xfId="4" applyFont="1" applyBorder="1" applyAlignment="1">
      <alignment horizontal="center"/>
    </xf>
    <xf numFmtId="0" fontId="11" fillId="0" borderId="3" xfId="4" applyFont="1" applyBorder="1"/>
    <xf numFmtId="0" fontId="12" fillId="4" borderId="1" xfId="4" applyNumberFormat="1" applyFont="1" applyFill="1" applyBorder="1" applyAlignment="1">
      <alignment horizontal="left"/>
    </xf>
    <xf numFmtId="0" fontId="11" fillId="4" borderId="13" xfId="4" applyFont="1" applyFill="1" applyBorder="1"/>
    <xf numFmtId="0" fontId="11" fillId="0" borderId="14" xfId="4" applyFont="1" applyBorder="1"/>
    <xf numFmtId="0" fontId="12" fillId="0" borderId="3" xfId="4" applyNumberFormat="1" applyFont="1" applyBorder="1"/>
    <xf numFmtId="0" fontId="12" fillId="4" borderId="1" xfId="4" applyNumberFormat="1" applyFont="1" applyFill="1" applyBorder="1" applyAlignment="1">
      <alignment horizontal="left" vertical="top"/>
    </xf>
    <xf numFmtId="0" fontId="12" fillId="0" borderId="3" xfId="4" applyNumberFormat="1" applyFont="1" applyFill="1" applyBorder="1" applyAlignment="1">
      <alignment horizontal="left" vertical="top"/>
    </xf>
    <xf numFmtId="0" fontId="12" fillId="4" borderId="1" xfId="5" applyNumberFormat="1" applyFont="1" applyFill="1" applyBorder="1" applyAlignment="1">
      <alignment horizontal="left" vertical="top"/>
    </xf>
    <xf numFmtId="0" fontId="12" fillId="0" borderId="3" xfId="5" applyNumberFormat="1" applyFont="1" applyFill="1" applyBorder="1" applyAlignment="1">
      <alignment horizontal="left" vertical="top"/>
    </xf>
    <xf numFmtId="0" fontId="11" fillId="0" borderId="11" xfId="4" applyFont="1" applyBorder="1" applyAlignment="1">
      <alignment horizontal="center"/>
    </xf>
    <xf numFmtId="0" fontId="11" fillId="0" borderId="0" xfId="4" applyFont="1" applyFill="1" applyBorder="1"/>
    <xf numFmtId="0" fontId="12" fillId="0" borderId="0" xfId="4" applyFont="1"/>
    <xf numFmtId="0" fontId="11" fillId="0" borderId="0" xfId="4" applyFont="1" applyAlignment="1">
      <alignment horizontal="left" indent="4"/>
    </xf>
    <xf numFmtId="0" fontId="12" fillId="0" borderId="0" xfId="4" applyFont="1" applyFill="1" applyBorder="1" applyAlignment="1"/>
    <xf numFmtId="0" fontId="17" fillId="0" borderId="4" xfId="2" applyFont="1" applyFill="1" applyBorder="1" applyAlignment="1">
      <alignment horizontal="left" vertic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188" fontId="1" fillId="0" borderId="0" xfId="0" applyNumberFormat="1" applyFont="1"/>
    <xf numFmtId="0" fontId="1" fillId="0" borderId="0" xfId="0" applyFont="1" applyAlignment="1">
      <alignment wrapText="1"/>
    </xf>
    <xf numFmtId="188" fontId="2" fillId="6" borderId="1" xfId="0" applyNumberFormat="1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188" fontId="1" fillId="0" borderId="13" xfId="1" applyNumberFormat="1" applyFont="1" applyBorder="1" applyAlignment="1">
      <alignment vertical="top"/>
    </xf>
    <xf numFmtId="43" fontId="1" fillId="0" borderId="13" xfId="1" applyFont="1" applyBorder="1" applyAlignment="1">
      <alignment vertical="top"/>
    </xf>
    <xf numFmtId="0" fontId="2" fillId="6" borderId="7" xfId="0" applyFont="1" applyFill="1" applyBorder="1" applyAlignment="1">
      <alignment horizontal="center" vertical="top"/>
    </xf>
    <xf numFmtId="0" fontId="2" fillId="6" borderId="8" xfId="0" applyFont="1" applyFill="1" applyBorder="1" applyAlignment="1">
      <alignment horizontal="center" vertical="top"/>
    </xf>
    <xf numFmtId="0" fontId="2" fillId="6" borderId="9" xfId="0" applyFont="1" applyFill="1" applyBorder="1" applyAlignment="1">
      <alignment horizontal="center" vertical="top"/>
    </xf>
    <xf numFmtId="0" fontId="1" fillId="0" borderId="15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6" xfId="0" applyFont="1" applyBorder="1" applyAlignment="1">
      <alignment vertical="top" wrapText="1"/>
    </xf>
    <xf numFmtId="0" fontId="2" fillId="0" borderId="1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188" fontId="2" fillId="0" borderId="13" xfId="1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188" fontId="2" fillId="0" borderId="1" xfId="1" applyNumberFormat="1" applyFont="1" applyBorder="1" applyAlignment="1">
      <alignment vertical="top"/>
    </xf>
    <xf numFmtId="43" fontId="2" fillId="0" borderId="1" xfId="1" applyFont="1" applyBorder="1" applyAlignment="1">
      <alignment vertical="top"/>
    </xf>
    <xf numFmtId="43" fontId="2" fillId="0" borderId="13" xfId="1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18" fillId="0" borderId="0" xfId="0" applyFont="1"/>
    <xf numFmtId="43" fontId="12" fillId="5" borderId="3" xfId="3" applyNumberFormat="1" applyFont="1" applyFill="1" applyBorder="1" applyAlignment="1">
      <alignment horizontal="center" vertical="top"/>
    </xf>
    <xf numFmtId="43" fontId="12" fillId="5" borderId="1" xfId="3" applyNumberFormat="1" applyFont="1" applyFill="1" applyBorder="1" applyAlignment="1">
      <alignment vertical="center"/>
    </xf>
    <xf numFmtId="0" fontId="12" fillId="5" borderId="1" xfId="2" applyFont="1" applyFill="1" applyBorder="1" applyAlignment="1">
      <alignment vertical="center"/>
    </xf>
    <xf numFmtId="0" fontId="12" fillId="5" borderId="1" xfId="2" applyFont="1" applyFill="1" applyBorder="1" applyAlignment="1">
      <alignment horizontal="left" vertical="center"/>
    </xf>
    <xf numFmtId="43" fontId="12" fillId="5" borderId="1" xfId="3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8" fillId="0" borderId="14" xfId="0" applyFont="1" applyBorder="1" applyAlignment="1">
      <alignment horizontal="center"/>
    </xf>
    <xf numFmtId="188" fontId="1" fillId="0" borderId="14" xfId="1" applyNumberFormat="1" applyFont="1" applyBorder="1"/>
    <xf numFmtId="0" fontId="1" fillId="0" borderId="17" xfId="0" applyFont="1" applyBorder="1" applyAlignment="1">
      <alignment horizontal="center"/>
    </xf>
    <xf numFmtId="0" fontId="1" fillId="0" borderId="17" xfId="0" applyFont="1" applyBorder="1"/>
    <xf numFmtId="0" fontId="8" fillId="0" borderId="17" xfId="0" applyFont="1" applyBorder="1" applyAlignment="1">
      <alignment horizontal="center"/>
    </xf>
    <xf numFmtId="188" fontId="1" fillId="0" borderId="17" xfId="1" applyNumberFormat="1" applyFont="1" applyBorder="1"/>
    <xf numFmtId="0" fontId="1" fillId="0" borderId="18" xfId="0" applyFont="1" applyBorder="1" applyAlignment="1">
      <alignment horizontal="center"/>
    </xf>
    <xf numFmtId="0" fontId="1" fillId="0" borderId="18" xfId="0" applyFont="1" applyBorder="1"/>
    <xf numFmtId="0" fontId="8" fillId="0" borderId="18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/>
    <xf numFmtId="0" fontId="2" fillId="0" borderId="13" xfId="0" applyFont="1" applyBorder="1"/>
    <xf numFmtId="0" fontId="1" fillId="0" borderId="13" xfId="0" applyFont="1" applyBorder="1"/>
    <xf numFmtId="0" fontId="7" fillId="0" borderId="0" xfId="0" applyFont="1"/>
  </cellXfs>
  <cellStyles count="6">
    <cellStyle name="Comma 2" xfId="3"/>
    <cellStyle name="Normal 2" xfId="2"/>
    <cellStyle name="เครื่องหมายจุลภาค" xfId="1" builtinId="3"/>
    <cellStyle name="เครื่องหมายจุลภาค 2" xfId="5"/>
    <cellStyle name="ปกติ" xfId="0" builtinId="0"/>
    <cellStyle name="ปกติ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49;&#3610;&#3610;&#3615;&#3629;&#3619;&#3660;&#3617;&#3619;&#3634;&#3618;&#3591;&#3634;&#3609;&#3612;&#3621;&#3585;&#3634;&#3619;&#3604;&#3635;&#3648;&#3609;&#3636;&#3609;&#3591;&#3634;&#3609;&#3648;&#3591;&#3636;&#3609;&#3585;&#3629;&#3591;&#3607;&#3640;&#3609;%20&#3611;&#3619;&#3632;&#3592;&#3635;&#3611;&#3637;%202562%20(&#3619;&#3629;&#3610;&#3626;&#3636;&#3657;&#3609;&#3611;&#3637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48;&#3591;&#3636;&#3609;&#3585;&#3629;&#3591;&#3607;&#3640;&#3609;&#3617;&#3627;&#3634;&#3623;&#3636;&#3607;&#3618;&#3634;&#3621;&#3633;&#3618;/&#3585;&#3629;&#3591;&#3607;&#3640;&#3609;_&#3591;&#3610;&#3611;&#3637;%2061/&#3619;&#3634;&#3618;&#3591;&#3634;&#3609;&#3612;&#3621;&#3648;&#3591;&#3636;&#3609;&#3585;&#3629;&#3591;&#3607;&#3640;&#3609;%202560/&#3619;&#3623;&#3617;&#3648;&#3621;&#3656;&#3617;&#3588;&#3635;&#3586;&#3629;&#3605;&#3633;&#3657;&#3591;&#3585;&#3629;&#3591;&#3607;&#3640;&#3609;59(15&#3617;&#3636;.&#3618;.5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 1. สรุปรายงานประจำปี 60"/>
      <sheetName val="F2. รายงานประมาณการ"/>
      <sheetName val="F3.ผลเบิกจ่าย-ประเภทรายการ"/>
      <sheetName val="F4. รายละเอียดผลการเบิกจ่าย"/>
      <sheetName val="F5. ผลดำเนินงาน-ประเภททุน 60"/>
    </sheetNames>
    <sheetDataSet>
      <sheetData sheetId="0" refreshError="1"/>
      <sheetData sheetId="1"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55">
          <cell r="H55">
            <v>0</v>
          </cell>
        </row>
      </sheetData>
      <sheetData sheetId="2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บริหาร"/>
      <sheetName val="ปกสภา"/>
      <sheetName val="สารบัญ"/>
      <sheetName val="ใบแทรก (1)"/>
      <sheetName val="ใบแทรก (2) "/>
      <sheetName val="สรุป 58"/>
      <sheetName val="ผลเบิก 58 (ประเภทรายการ) (2-3)"/>
      <sheetName val="ผลดำเนินงานดอกผล 58(4)"/>
      <sheetName val="ผลดำเนินงานงต.+ดผ.58_(5-7)"/>
      <sheetName val="ใบแทรก (3)"/>
      <sheetName val="test รวม (8) - (9)"/>
      <sheetName val="สถานะดอกผล (8)_"/>
      <sheetName val="สถานะเงินต้น-ดอกผล(9)_"/>
      <sheetName val="สรุป59-วัตถุ (10)"/>
      <sheetName val="สรุป59-งบรายจ่าย (11)"/>
      <sheetName val="สรุป59-ภาระค่าใช้จ่าย (12)"/>
      <sheetName val="สรุป59-ยุทธศาสตร์ (13)"/>
      <sheetName val="ขอตั้ง59 (14)"/>
      <sheetName val="ใบแทรก (4 ผ)"/>
      <sheetName val="ใบแทรก (5)"/>
      <sheetName val="ผ.1 บัญชีเงิน (15)"/>
      <sheetName val="ใบแทรก (6)"/>
      <sheetName val="ก-กองทุน"/>
      <sheetName val="ใบแทรก (7)"/>
      <sheetName val="แผน_วัตถุประสงค์58"/>
      <sheetName val="กองทุนสมทบ58"/>
      <sheetName val="แผน_วัตถุประสงค์59"/>
      <sheetName val="เทียบวัตถุ 58-59"/>
      <sheetName val="แผน_งบรายจ่าย"/>
      <sheetName val="แผน_ภาระ"/>
      <sheetName val="แผน_ยุทธ์"/>
      <sheetName val="กองทุนตั้งจ่าย59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2">
          <cell r="F22">
            <v>0</v>
          </cell>
        </row>
        <row r="58">
          <cell r="G58">
            <v>0</v>
          </cell>
        </row>
        <row r="94">
          <cell r="J94">
            <v>0</v>
          </cell>
        </row>
        <row r="100">
          <cell r="G10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9"/>
  <sheetViews>
    <sheetView workbookViewId="0">
      <selection activeCell="H6" sqref="H6"/>
    </sheetView>
  </sheetViews>
  <sheetFormatPr defaultRowHeight="21" x14ac:dyDescent="0.35"/>
  <cols>
    <col min="1" max="1" width="2.375" style="1" customWidth="1"/>
    <col min="2" max="2" width="3.125" style="1" customWidth="1"/>
    <col min="3" max="3" width="4" style="98" customWidth="1"/>
    <col min="4" max="4" width="52.125" style="101" customWidth="1"/>
    <col min="5" max="5" width="14.125" style="100" customWidth="1"/>
    <col min="6" max="6" width="13.875" style="1" bestFit="1" customWidth="1"/>
    <col min="7" max="7" width="13.625" style="1" customWidth="1"/>
    <col min="8" max="8" width="17.875" style="1" customWidth="1"/>
    <col min="9" max="16384" width="9" style="1"/>
  </cols>
  <sheetData>
    <row r="1" spans="1:8" x14ac:dyDescent="0.35">
      <c r="A1" s="99" t="s">
        <v>254</v>
      </c>
      <c r="B1" s="99"/>
      <c r="C1" s="99"/>
      <c r="D1" s="99"/>
      <c r="E1" s="99"/>
      <c r="F1" s="99"/>
      <c r="G1" s="99"/>
    </row>
    <row r="2" spans="1:8" x14ac:dyDescent="0.35">
      <c r="H2" s="125" t="s">
        <v>302</v>
      </c>
    </row>
    <row r="3" spans="1:8" s="3" customFormat="1" ht="42" x14ac:dyDescent="0.35">
      <c r="A3" s="106" t="s">
        <v>251</v>
      </c>
      <c r="B3" s="107"/>
      <c r="C3" s="107"/>
      <c r="D3" s="108"/>
      <c r="E3" s="102" t="s">
        <v>250</v>
      </c>
      <c r="F3" s="103" t="s">
        <v>249</v>
      </c>
      <c r="G3" s="103" t="s">
        <v>248</v>
      </c>
      <c r="H3" s="103" t="s">
        <v>307</v>
      </c>
    </row>
    <row r="4" spans="1:8" s="3" customFormat="1" x14ac:dyDescent="0.35">
      <c r="A4" s="116" t="s">
        <v>252</v>
      </c>
      <c r="B4" s="116"/>
      <c r="C4" s="116"/>
      <c r="D4" s="117"/>
      <c r="E4" s="118">
        <v>130000</v>
      </c>
      <c r="F4" s="118">
        <v>0</v>
      </c>
      <c r="G4" s="118">
        <v>130000</v>
      </c>
    </row>
    <row r="5" spans="1:8" s="3" customFormat="1" x14ac:dyDescent="0.35">
      <c r="A5" s="112"/>
      <c r="B5" s="113" t="s">
        <v>274</v>
      </c>
      <c r="C5" s="113"/>
      <c r="D5" s="114"/>
      <c r="E5" s="115">
        <v>100000</v>
      </c>
      <c r="F5" s="115">
        <v>0</v>
      </c>
      <c r="G5" s="115">
        <v>100000</v>
      </c>
    </row>
    <row r="6" spans="1:8" x14ac:dyDescent="0.35">
      <c r="A6" s="109"/>
      <c r="B6" s="110"/>
      <c r="C6" s="110" t="s">
        <v>116</v>
      </c>
      <c r="D6" s="111"/>
      <c r="E6" s="104">
        <v>100000</v>
      </c>
      <c r="F6" s="104">
        <v>0</v>
      </c>
      <c r="G6" s="104">
        <v>100000</v>
      </c>
    </row>
    <row r="7" spans="1:8" x14ac:dyDescent="0.35">
      <c r="A7" s="109"/>
      <c r="B7" s="110"/>
      <c r="C7" s="110">
        <v>1</v>
      </c>
      <c r="D7" s="111" t="s">
        <v>117</v>
      </c>
      <c r="E7" s="104">
        <v>30000</v>
      </c>
      <c r="F7" s="104">
        <v>0</v>
      </c>
      <c r="G7" s="104">
        <v>30000</v>
      </c>
    </row>
    <row r="8" spans="1:8" x14ac:dyDescent="0.35">
      <c r="A8" s="109"/>
      <c r="B8" s="110"/>
      <c r="C8" s="110">
        <v>2</v>
      </c>
      <c r="D8" s="111" t="s">
        <v>118</v>
      </c>
      <c r="E8" s="104">
        <v>70000</v>
      </c>
      <c r="F8" s="104">
        <v>0</v>
      </c>
      <c r="G8" s="104">
        <v>70000</v>
      </c>
    </row>
    <row r="9" spans="1:8" s="3" customFormat="1" x14ac:dyDescent="0.35">
      <c r="A9" s="112"/>
      <c r="B9" s="113" t="s">
        <v>275</v>
      </c>
      <c r="C9" s="113"/>
      <c r="D9" s="114"/>
      <c r="E9" s="115">
        <v>30000</v>
      </c>
      <c r="F9" s="115">
        <v>0</v>
      </c>
      <c r="G9" s="115">
        <v>30000</v>
      </c>
    </row>
    <row r="10" spans="1:8" x14ac:dyDescent="0.35">
      <c r="A10" s="109"/>
      <c r="B10" s="110"/>
      <c r="C10" s="110" t="s">
        <v>116</v>
      </c>
      <c r="D10" s="111"/>
      <c r="E10" s="104">
        <v>30000</v>
      </c>
      <c r="F10" s="104">
        <v>0</v>
      </c>
      <c r="G10" s="104">
        <v>30000</v>
      </c>
    </row>
    <row r="11" spans="1:8" x14ac:dyDescent="0.35">
      <c r="A11" s="109"/>
      <c r="B11" s="110"/>
      <c r="C11" s="110">
        <v>1</v>
      </c>
      <c r="D11" s="111" t="s">
        <v>119</v>
      </c>
      <c r="E11" s="104">
        <v>30000</v>
      </c>
      <c r="F11" s="104">
        <v>0</v>
      </c>
      <c r="G11" s="104">
        <v>30000</v>
      </c>
    </row>
    <row r="12" spans="1:8" s="3" customFormat="1" x14ac:dyDescent="0.35">
      <c r="A12" s="116" t="s">
        <v>255</v>
      </c>
      <c r="B12" s="116"/>
      <c r="C12" s="116"/>
      <c r="D12" s="117"/>
      <c r="E12" s="118">
        <v>30000</v>
      </c>
      <c r="F12" s="118">
        <v>30000</v>
      </c>
      <c r="G12" s="118">
        <v>0</v>
      </c>
    </row>
    <row r="13" spans="1:8" s="3" customFormat="1" x14ac:dyDescent="0.35">
      <c r="A13" s="112"/>
      <c r="B13" s="113" t="s">
        <v>276</v>
      </c>
      <c r="C13" s="113"/>
      <c r="D13" s="114"/>
      <c r="E13" s="115">
        <v>27000</v>
      </c>
      <c r="F13" s="115">
        <v>27000</v>
      </c>
      <c r="G13" s="115">
        <v>0</v>
      </c>
    </row>
    <row r="14" spans="1:8" x14ac:dyDescent="0.35">
      <c r="A14" s="109"/>
      <c r="B14" s="110"/>
      <c r="C14" s="110" t="s">
        <v>116</v>
      </c>
      <c r="D14" s="111"/>
      <c r="E14" s="104">
        <v>27000</v>
      </c>
      <c r="F14" s="104">
        <v>27000</v>
      </c>
      <c r="G14" s="104">
        <v>0</v>
      </c>
    </row>
    <row r="15" spans="1:8" x14ac:dyDescent="0.35">
      <c r="A15" s="109"/>
      <c r="B15" s="110"/>
      <c r="C15" s="110">
        <v>1</v>
      </c>
      <c r="D15" s="111" t="s">
        <v>120</v>
      </c>
      <c r="E15" s="104">
        <v>9000</v>
      </c>
      <c r="F15" s="104">
        <v>9000</v>
      </c>
      <c r="G15" s="104">
        <v>0</v>
      </c>
    </row>
    <row r="16" spans="1:8" x14ac:dyDescent="0.35">
      <c r="A16" s="109"/>
      <c r="B16" s="110"/>
      <c r="C16" s="110">
        <v>2</v>
      </c>
      <c r="D16" s="111" t="s">
        <v>121</v>
      </c>
      <c r="E16" s="104">
        <v>9000</v>
      </c>
      <c r="F16" s="104">
        <v>9000</v>
      </c>
      <c r="G16" s="104">
        <v>0</v>
      </c>
    </row>
    <row r="17" spans="1:7" ht="42" x14ac:dyDescent="0.35">
      <c r="A17" s="109"/>
      <c r="B17" s="110"/>
      <c r="C17" s="110">
        <v>3</v>
      </c>
      <c r="D17" s="111" t="s">
        <v>253</v>
      </c>
      <c r="E17" s="104">
        <v>9000</v>
      </c>
      <c r="F17" s="104">
        <v>9000</v>
      </c>
      <c r="G17" s="104">
        <v>0</v>
      </c>
    </row>
    <row r="18" spans="1:7" s="3" customFormat="1" x14ac:dyDescent="0.35">
      <c r="A18" s="112"/>
      <c r="B18" s="113" t="s">
        <v>277</v>
      </c>
      <c r="C18" s="113"/>
      <c r="D18" s="114"/>
      <c r="E18" s="115">
        <v>3000</v>
      </c>
      <c r="F18" s="115">
        <v>3000</v>
      </c>
      <c r="G18" s="115">
        <v>0</v>
      </c>
    </row>
    <row r="19" spans="1:7" x14ac:dyDescent="0.35">
      <c r="A19" s="109"/>
      <c r="B19" s="110"/>
      <c r="C19" s="110" t="s">
        <v>116</v>
      </c>
      <c r="D19" s="111"/>
      <c r="E19" s="104">
        <v>3000</v>
      </c>
      <c r="F19" s="104">
        <v>3000</v>
      </c>
      <c r="G19" s="104">
        <v>0</v>
      </c>
    </row>
    <row r="20" spans="1:7" x14ac:dyDescent="0.35">
      <c r="A20" s="109"/>
      <c r="B20" s="110"/>
      <c r="C20" s="110">
        <v>1</v>
      </c>
      <c r="D20" s="111" t="s">
        <v>122</v>
      </c>
      <c r="E20" s="104">
        <v>3000</v>
      </c>
      <c r="F20" s="104">
        <v>3000</v>
      </c>
      <c r="G20" s="104">
        <v>0</v>
      </c>
    </row>
    <row r="21" spans="1:7" s="3" customFormat="1" x14ac:dyDescent="0.35">
      <c r="A21" s="116" t="s">
        <v>256</v>
      </c>
      <c r="B21" s="116"/>
      <c r="C21" s="116"/>
      <c r="D21" s="117"/>
      <c r="E21" s="118">
        <v>80000</v>
      </c>
      <c r="F21" s="118">
        <v>0</v>
      </c>
      <c r="G21" s="118">
        <v>80000</v>
      </c>
    </row>
    <row r="22" spans="1:7" s="3" customFormat="1" x14ac:dyDescent="0.35">
      <c r="A22" s="112"/>
      <c r="B22" s="113" t="s">
        <v>278</v>
      </c>
      <c r="C22" s="113"/>
      <c r="D22" s="114"/>
      <c r="E22" s="115">
        <v>80000</v>
      </c>
      <c r="F22" s="115">
        <v>0</v>
      </c>
      <c r="G22" s="115">
        <v>80000</v>
      </c>
    </row>
    <row r="23" spans="1:7" x14ac:dyDescent="0.35">
      <c r="A23" s="109"/>
      <c r="B23" s="110"/>
      <c r="C23" s="110" t="s">
        <v>116</v>
      </c>
      <c r="D23" s="111"/>
      <c r="E23" s="104">
        <v>80000</v>
      </c>
      <c r="F23" s="104">
        <v>0</v>
      </c>
      <c r="G23" s="104">
        <v>80000</v>
      </c>
    </row>
    <row r="24" spans="1:7" x14ac:dyDescent="0.35">
      <c r="A24" s="109"/>
      <c r="B24" s="110"/>
      <c r="C24" s="110">
        <v>1</v>
      </c>
      <c r="D24" s="111" t="s">
        <v>123</v>
      </c>
      <c r="E24" s="104">
        <v>70000</v>
      </c>
      <c r="F24" s="104">
        <v>0</v>
      </c>
      <c r="G24" s="104">
        <v>70000</v>
      </c>
    </row>
    <row r="25" spans="1:7" x14ac:dyDescent="0.35">
      <c r="A25" s="109"/>
      <c r="B25" s="110"/>
      <c r="C25" s="110">
        <v>2</v>
      </c>
      <c r="D25" s="111" t="s">
        <v>124</v>
      </c>
      <c r="E25" s="104">
        <v>10000</v>
      </c>
      <c r="F25" s="104">
        <v>0</v>
      </c>
      <c r="G25" s="104">
        <v>10000</v>
      </c>
    </row>
    <row r="26" spans="1:7" s="3" customFormat="1" x14ac:dyDescent="0.35">
      <c r="A26" s="116" t="s">
        <v>257</v>
      </c>
      <c r="B26" s="116"/>
      <c r="C26" s="116"/>
      <c r="D26" s="117"/>
      <c r="E26" s="118">
        <v>45000</v>
      </c>
      <c r="F26" s="118">
        <v>30000</v>
      </c>
      <c r="G26" s="118">
        <v>15000</v>
      </c>
    </row>
    <row r="27" spans="1:7" s="3" customFormat="1" x14ac:dyDescent="0.35">
      <c r="A27" s="112"/>
      <c r="B27" s="113" t="s">
        <v>279</v>
      </c>
      <c r="C27" s="113"/>
      <c r="D27" s="114"/>
      <c r="E27" s="115">
        <v>15000</v>
      </c>
      <c r="F27" s="115">
        <v>0</v>
      </c>
      <c r="G27" s="115">
        <v>15000</v>
      </c>
    </row>
    <row r="28" spans="1:7" x14ac:dyDescent="0.35">
      <c r="A28" s="109"/>
      <c r="B28" s="110"/>
      <c r="C28" s="110" t="s">
        <v>116</v>
      </c>
      <c r="D28" s="111"/>
      <c r="E28" s="104">
        <v>15000</v>
      </c>
      <c r="F28" s="104">
        <v>0</v>
      </c>
      <c r="G28" s="104">
        <v>15000</v>
      </c>
    </row>
    <row r="29" spans="1:7" x14ac:dyDescent="0.35">
      <c r="A29" s="109"/>
      <c r="B29" s="110"/>
      <c r="C29" s="110">
        <v>1</v>
      </c>
      <c r="D29" s="111" t="s">
        <v>125</v>
      </c>
      <c r="E29" s="104">
        <v>15000</v>
      </c>
      <c r="F29" s="104">
        <v>0</v>
      </c>
      <c r="G29" s="104">
        <v>15000</v>
      </c>
    </row>
    <row r="30" spans="1:7" s="3" customFormat="1" x14ac:dyDescent="0.35">
      <c r="A30" s="112"/>
      <c r="B30" s="113" t="s">
        <v>280</v>
      </c>
      <c r="C30" s="113"/>
      <c r="D30" s="114"/>
      <c r="E30" s="115">
        <v>30000</v>
      </c>
      <c r="F30" s="115">
        <v>30000</v>
      </c>
      <c r="G30" s="115">
        <v>0</v>
      </c>
    </row>
    <row r="31" spans="1:7" x14ac:dyDescent="0.35">
      <c r="A31" s="109"/>
      <c r="B31" s="110"/>
      <c r="C31" s="110" t="s">
        <v>116</v>
      </c>
      <c r="D31" s="111"/>
      <c r="E31" s="104">
        <v>30000</v>
      </c>
      <c r="F31" s="104">
        <v>30000</v>
      </c>
      <c r="G31" s="104">
        <v>0</v>
      </c>
    </row>
    <row r="32" spans="1:7" x14ac:dyDescent="0.35">
      <c r="A32" s="109"/>
      <c r="B32" s="110"/>
      <c r="C32" s="110">
        <v>1</v>
      </c>
      <c r="D32" s="111" t="s">
        <v>126</v>
      </c>
      <c r="E32" s="104">
        <v>30000</v>
      </c>
      <c r="F32" s="104">
        <v>30000</v>
      </c>
      <c r="G32" s="104">
        <v>0</v>
      </c>
    </row>
    <row r="33" spans="1:7" s="3" customFormat="1" x14ac:dyDescent="0.35">
      <c r="A33" s="116" t="s">
        <v>258</v>
      </c>
      <c r="B33" s="116"/>
      <c r="C33" s="116"/>
      <c r="D33" s="117"/>
      <c r="E33" s="118">
        <v>600000</v>
      </c>
      <c r="F33" s="118">
        <v>425109</v>
      </c>
      <c r="G33" s="118">
        <v>174891</v>
      </c>
    </row>
    <row r="34" spans="1:7" s="3" customFormat="1" x14ac:dyDescent="0.35">
      <c r="A34" s="112"/>
      <c r="B34" s="113" t="s">
        <v>281</v>
      </c>
      <c r="C34" s="113"/>
      <c r="D34" s="114"/>
      <c r="E34" s="115">
        <v>600000</v>
      </c>
      <c r="F34" s="115">
        <v>425109</v>
      </c>
      <c r="G34" s="115">
        <v>174891</v>
      </c>
    </row>
    <row r="35" spans="1:7" x14ac:dyDescent="0.35">
      <c r="A35" s="109"/>
      <c r="B35" s="110"/>
      <c r="C35" s="110" t="s">
        <v>127</v>
      </c>
      <c r="D35" s="111"/>
      <c r="E35" s="104">
        <v>460000</v>
      </c>
      <c r="F35" s="104">
        <v>370109</v>
      </c>
      <c r="G35" s="104">
        <v>89891</v>
      </c>
    </row>
    <row r="36" spans="1:7" x14ac:dyDescent="0.35">
      <c r="A36" s="109"/>
      <c r="B36" s="110"/>
      <c r="C36" s="110">
        <v>1</v>
      </c>
      <c r="D36" s="111" t="s">
        <v>128</v>
      </c>
      <c r="E36" s="104">
        <v>460000</v>
      </c>
      <c r="F36" s="104">
        <v>370109</v>
      </c>
      <c r="G36" s="104">
        <v>89891</v>
      </c>
    </row>
    <row r="37" spans="1:7" x14ac:dyDescent="0.35">
      <c r="A37" s="109"/>
      <c r="B37" s="110"/>
      <c r="C37" s="110" t="s">
        <v>116</v>
      </c>
      <c r="D37" s="111"/>
      <c r="E37" s="104">
        <v>140000</v>
      </c>
      <c r="F37" s="104">
        <v>55000</v>
      </c>
      <c r="G37" s="104">
        <v>85000</v>
      </c>
    </row>
    <row r="38" spans="1:7" x14ac:dyDescent="0.35">
      <c r="A38" s="109"/>
      <c r="B38" s="110"/>
      <c r="C38" s="110">
        <v>1</v>
      </c>
      <c r="D38" s="111" t="s">
        <v>129</v>
      </c>
      <c r="E38" s="104">
        <v>140000</v>
      </c>
      <c r="F38" s="104">
        <v>55000</v>
      </c>
      <c r="G38" s="104">
        <v>85000</v>
      </c>
    </row>
    <row r="39" spans="1:7" s="3" customFormat="1" x14ac:dyDescent="0.35">
      <c r="A39" s="116" t="s">
        <v>259</v>
      </c>
      <c r="B39" s="116"/>
      <c r="C39" s="116"/>
      <c r="D39" s="117"/>
      <c r="E39" s="118">
        <v>6000</v>
      </c>
      <c r="F39" s="118">
        <v>6000</v>
      </c>
      <c r="G39" s="118">
        <v>0</v>
      </c>
    </row>
    <row r="40" spans="1:7" s="3" customFormat="1" x14ac:dyDescent="0.35">
      <c r="A40" s="112"/>
      <c r="B40" s="113" t="s">
        <v>282</v>
      </c>
      <c r="C40" s="113"/>
      <c r="D40" s="114"/>
      <c r="E40" s="115">
        <v>3000</v>
      </c>
      <c r="F40" s="115">
        <v>3000</v>
      </c>
      <c r="G40" s="115">
        <v>0</v>
      </c>
    </row>
    <row r="41" spans="1:7" x14ac:dyDescent="0.35">
      <c r="A41" s="109"/>
      <c r="B41" s="110"/>
      <c r="C41" s="110" t="s">
        <v>116</v>
      </c>
      <c r="D41" s="111"/>
      <c r="E41" s="104">
        <v>3000</v>
      </c>
      <c r="F41" s="104">
        <v>3000</v>
      </c>
      <c r="G41" s="104">
        <v>0</v>
      </c>
    </row>
    <row r="42" spans="1:7" x14ac:dyDescent="0.35">
      <c r="A42" s="109"/>
      <c r="B42" s="110"/>
      <c r="C42" s="110">
        <v>1</v>
      </c>
      <c r="D42" s="111" t="s">
        <v>33</v>
      </c>
      <c r="E42" s="104">
        <v>3000</v>
      </c>
      <c r="F42" s="104">
        <v>3000</v>
      </c>
      <c r="G42" s="104">
        <v>0</v>
      </c>
    </row>
    <row r="43" spans="1:7" s="3" customFormat="1" x14ac:dyDescent="0.35">
      <c r="A43" s="112"/>
      <c r="B43" s="113" t="s">
        <v>283</v>
      </c>
      <c r="C43" s="113"/>
      <c r="D43" s="114"/>
      <c r="E43" s="115">
        <v>3000</v>
      </c>
      <c r="F43" s="115">
        <v>3000</v>
      </c>
      <c r="G43" s="115">
        <v>0</v>
      </c>
    </row>
    <row r="44" spans="1:7" x14ac:dyDescent="0.35">
      <c r="A44" s="109"/>
      <c r="B44" s="110"/>
      <c r="C44" s="110" t="s">
        <v>116</v>
      </c>
      <c r="D44" s="111"/>
      <c r="E44" s="104">
        <v>3000</v>
      </c>
      <c r="F44" s="104">
        <v>3000</v>
      </c>
      <c r="G44" s="104">
        <v>0</v>
      </c>
    </row>
    <row r="45" spans="1:7" x14ac:dyDescent="0.35">
      <c r="A45" s="109"/>
      <c r="B45" s="110"/>
      <c r="C45" s="110">
        <v>1</v>
      </c>
      <c r="D45" s="111" t="s">
        <v>33</v>
      </c>
      <c r="E45" s="104">
        <v>3000</v>
      </c>
      <c r="F45" s="104">
        <v>3000</v>
      </c>
      <c r="G45" s="104">
        <v>0</v>
      </c>
    </row>
    <row r="46" spans="1:7" s="3" customFormat="1" x14ac:dyDescent="0.35">
      <c r="A46" s="116" t="s">
        <v>260</v>
      </c>
      <c r="B46" s="116"/>
      <c r="C46" s="116"/>
      <c r="D46" s="117"/>
      <c r="E46" s="118">
        <v>10000</v>
      </c>
      <c r="F46" s="118">
        <v>10000</v>
      </c>
      <c r="G46" s="118">
        <v>0</v>
      </c>
    </row>
    <row r="47" spans="1:7" s="3" customFormat="1" x14ac:dyDescent="0.35">
      <c r="A47" s="112"/>
      <c r="B47" s="113" t="s">
        <v>284</v>
      </c>
      <c r="C47" s="113"/>
      <c r="D47" s="114"/>
      <c r="E47" s="115">
        <v>10000</v>
      </c>
      <c r="F47" s="115">
        <v>10000</v>
      </c>
      <c r="G47" s="115">
        <v>0</v>
      </c>
    </row>
    <row r="48" spans="1:7" x14ac:dyDescent="0.35">
      <c r="A48" s="109"/>
      <c r="B48" s="110"/>
      <c r="C48" s="110" t="s">
        <v>116</v>
      </c>
      <c r="D48" s="111"/>
      <c r="E48" s="104">
        <v>10000</v>
      </c>
      <c r="F48" s="104">
        <v>10000</v>
      </c>
      <c r="G48" s="104">
        <v>0</v>
      </c>
    </row>
    <row r="49" spans="1:7" x14ac:dyDescent="0.35">
      <c r="A49" s="109"/>
      <c r="B49" s="110"/>
      <c r="C49" s="110">
        <v>1</v>
      </c>
      <c r="D49" s="111" t="s">
        <v>130</v>
      </c>
      <c r="E49" s="104">
        <v>10000</v>
      </c>
      <c r="F49" s="104">
        <v>10000</v>
      </c>
      <c r="G49" s="104">
        <v>0</v>
      </c>
    </row>
    <row r="50" spans="1:7" s="3" customFormat="1" x14ac:dyDescent="0.35">
      <c r="A50" s="116" t="s">
        <v>261</v>
      </c>
      <c r="B50" s="116"/>
      <c r="C50" s="116"/>
      <c r="D50" s="117"/>
      <c r="E50" s="118">
        <v>265000</v>
      </c>
      <c r="F50" s="118">
        <v>195844</v>
      </c>
      <c r="G50" s="118">
        <v>69156</v>
      </c>
    </row>
    <row r="51" spans="1:7" s="3" customFormat="1" x14ac:dyDescent="0.35">
      <c r="A51" s="112"/>
      <c r="B51" s="113" t="s">
        <v>285</v>
      </c>
      <c r="C51" s="113"/>
      <c r="D51" s="114"/>
      <c r="E51" s="115">
        <v>250000</v>
      </c>
      <c r="F51" s="115">
        <v>193894</v>
      </c>
      <c r="G51" s="115">
        <v>56106</v>
      </c>
    </row>
    <row r="52" spans="1:7" x14ac:dyDescent="0.35">
      <c r="A52" s="109"/>
      <c r="B52" s="110"/>
      <c r="C52" s="110" t="s">
        <v>127</v>
      </c>
      <c r="D52" s="111"/>
      <c r="E52" s="104">
        <v>5000</v>
      </c>
      <c r="F52" s="104">
        <v>0</v>
      </c>
      <c r="G52" s="104">
        <v>5000</v>
      </c>
    </row>
    <row r="53" spans="1:7" x14ac:dyDescent="0.35">
      <c r="A53" s="109"/>
      <c r="B53" s="110"/>
      <c r="C53" s="110">
        <v>1</v>
      </c>
      <c r="D53" s="111" t="s">
        <v>131</v>
      </c>
      <c r="E53" s="104">
        <v>5000</v>
      </c>
      <c r="F53" s="104">
        <v>0</v>
      </c>
      <c r="G53" s="104">
        <v>5000</v>
      </c>
    </row>
    <row r="54" spans="1:7" x14ac:dyDescent="0.35">
      <c r="A54" s="109"/>
      <c r="B54" s="110"/>
      <c r="C54" s="110" t="s">
        <v>132</v>
      </c>
      <c r="D54" s="111"/>
      <c r="E54" s="104">
        <v>5000</v>
      </c>
      <c r="F54" s="104">
        <v>0</v>
      </c>
      <c r="G54" s="104">
        <v>5000</v>
      </c>
    </row>
    <row r="55" spans="1:7" x14ac:dyDescent="0.35">
      <c r="A55" s="109"/>
      <c r="B55" s="110"/>
      <c r="C55" s="110">
        <v>1</v>
      </c>
      <c r="D55" s="111" t="s">
        <v>133</v>
      </c>
      <c r="E55" s="104">
        <v>5000</v>
      </c>
      <c r="F55" s="104">
        <v>0</v>
      </c>
      <c r="G55" s="104">
        <v>5000</v>
      </c>
    </row>
    <row r="56" spans="1:7" x14ac:dyDescent="0.35">
      <c r="A56" s="109"/>
      <c r="B56" s="110"/>
      <c r="C56" s="110" t="s">
        <v>116</v>
      </c>
      <c r="D56" s="111"/>
      <c r="E56" s="104">
        <v>108000</v>
      </c>
      <c r="F56" s="104">
        <v>61894</v>
      </c>
      <c r="G56" s="104">
        <v>46106</v>
      </c>
    </row>
    <row r="57" spans="1:7" x14ac:dyDescent="0.35">
      <c r="A57" s="109"/>
      <c r="B57" s="110"/>
      <c r="C57" s="110">
        <v>1</v>
      </c>
      <c r="D57" s="111" t="s">
        <v>134</v>
      </c>
      <c r="E57" s="104">
        <v>68000</v>
      </c>
      <c r="F57" s="104">
        <v>61894</v>
      </c>
      <c r="G57" s="104">
        <v>6106</v>
      </c>
    </row>
    <row r="58" spans="1:7" x14ac:dyDescent="0.35">
      <c r="A58" s="109"/>
      <c r="B58" s="110"/>
      <c r="C58" s="110">
        <v>1</v>
      </c>
      <c r="D58" s="111" t="s">
        <v>135</v>
      </c>
      <c r="E58" s="104">
        <v>40000</v>
      </c>
      <c r="F58" s="104">
        <v>0</v>
      </c>
      <c r="G58" s="104">
        <v>40000</v>
      </c>
    </row>
    <row r="59" spans="1:7" x14ac:dyDescent="0.35">
      <c r="A59" s="109"/>
      <c r="B59" s="110"/>
      <c r="C59" s="110" t="s">
        <v>136</v>
      </c>
      <c r="D59" s="111"/>
      <c r="E59" s="104">
        <v>132000</v>
      </c>
      <c r="F59" s="104">
        <v>132000</v>
      </c>
      <c r="G59" s="104">
        <v>0</v>
      </c>
    </row>
    <row r="60" spans="1:7" x14ac:dyDescent="0.35">
      <c r="A60" s="109"/>
      <c r="B60" s="110"/>
      <c r="C60" s="110">
        <v>1</v>
      </c>
      <c r="D60" s="111" t="s">
        <v>137</v>
      </c>
      <c r="E60" s="104">
        <v>132000</v>
      </c>
      <c r="F60" s="104">
        <v>132000</v>
      </c>
      <c r="G60" s="104">
        <v>0</v>
      </c>
    </row>
    <row r="61" spans="1:7" s="3" customFormat="1" x14ac:dyDescent="0.35">
      <c r="A61" s="112"/>
      <c r="B61" s="113" t="s">
        <v>286</v>
      </c>
      <c r="C61" s="113"/>
      <c r="D61" s="114"/>
      <c r="E61" s="115">
        <v>15000</v>
      </c>
      <c r="F61" s="115">
        <v>1950</v>
      </c>
      <c r="G61" s="115">
        <v>13050</v>
      </c>
    </row>
    <row r="62" spans="1:7" x14ac:dyDescent="0.35">
      <c r="A62" s="109"/>
      <c r="B62" s="110"/>
      <c r="C62" s="110" t="s">
        <v>127</v>
      </c>
      <c r="D62" s="111"/>
      <c r="E62" s="104">
        <v>5000</v>
      </c>
      <c r="F62" s="104">
        <v>1700</v>
      </c>
      <c r="G62" s="104">
        <v>3300</v>
      </c>
    </row>
    <row r="63" spans="1:7" x14ac:dyDescent="0.35">
      <c r="A63" s="109"/>
      <c r="B63" s="110"/>
      <c r="C63" s="110">
        <v>1</v>
      </c>
      <c r="D63" s="111" t="s">
        <v>131</v>
      </c>
      <c r="E63" s="104">
        <v>5000</v>
      </c>
      <c r="F63" s="104">
        <v>1700</v>
      </c>
      <c r="G63" s="104">
        <v>3300</v>
      </c>
    </row>
    <row r="64" spans="1:7" x14ac:dyDescent="0.35">
      <c r="A64" s="109"/>
      <c r="B64" s="110"/>
      <c r="C64" s="110" t="s">
        <v>132</v>
      </c>
      <c r="D64" s="111"/>
      <c r="E64" s="104">
        <v>5000</v>
      </c>
      <c r="F64" s="104">
        <v>250</v>
      </c>
      <c r="G64" s="104">
        <v>4750</v>
      </c>
    </row>
    <row r="65" spans="1:7" x14ac:dyDescent="0.35">
      <c r="A65" s="109"/>
      <c r="B65" s="110"/>
      <c r="C65" s="110">
        <v>1</v>
      </c>
      <c r="D65" s="111" t="s">
        <v>133</v>
      </c>
      <c r="E65" s="104">
        <v>5000</v>
      </c>
      <c r="F65" s="104">
        <v>250</v>
      </c>
      <c r="G65" s="104">
        <v>4750</v>
      </c>
    </row>
    <row r="66" spans="1:7" x14ac:dyDescent="0.35">
      <c r="A66" s="109"/>
      <c r="B66" s="110"/>
      <c r="C66" s="110" t="s">
        <v>138</v>
      </c>
      <c r="D66" s="111"/>
      <c r="E66" s="104">
        <v>5000</v>
      </c>
      <c r="F66" s="104">
        <v>0</v>
      </c>
      <c r="G66" s="104">
        <v>5000</v>
      </c>
    </row>
    <row r="67" spans="1:7" x14ac:dyDescent="0.35">
      <c r="A67" s="109"/>
      <c r="B67" s="110"/>
      <c r="C67" s="110">
        <v>1</v>
      </c>
      <c r="D67" s="111" t="s">
        <v>139</v>
      </c>
      <c r="E67" s="104">
        <v>5000</v>
      </c>
      <c r="F67" s="104">
        <v>0</v>
      </c>
      <c r="G67" s="104">
        <v>5000</v>
      </c>
    </row>
    <row r="68" spans="1:7" s="3" customFormat="1" x14ac:dyDescent="0.35">
      <c r="A68" s="116" t="s">
        <v>262</v>
      </c>
      <c r="B68" s="116"/>
      <c r="C68" s="116"/>
      <c r="D68" s="117"/>
      <c r="E68" s="118">
        <v>293000</v>
      </c>
      <c r="F68" s="118">
        <v>36920</v>
      </c>
      <c r="G68" s="118">
        <v>256080</v>
      </c>
    </row>
    <row r="69" spans="1:7" s="3" customFormat="1" x14ac:dyDescent="0.35">
      <c r="A69" s="112"/>
      <c r="B69" s="113" t="s">
        <v>287</v>
      </c>
      <c r="C69" s="113"/>
      <c r="D69" s="114"/>
      <c r="E69" s="115">
        <v>293000</v>
      </c>
      <c r="F69" s="115">
        <v>36920</v>
      </c>
      <c r="G69" s="115">
        <v>256080</v>
      </c>
    </row>
    <row r="70" spans="1:7" x14ac:dyDescent="0.35">
      <c r="A70" s="109"/>
      <c r="B70" s="110"/>
      <c r="C70" s="110" t="s">
        <v>116</v>
      </c>
      <c r="D70" s="111"/>
      <c r="E70" s="104">
        <v>170000</v>
      </c>
      <c r="F70" s="104">
        <v>10000</v>
      </c>
      <c r="G70" s="104">
        <v>160000</v>
      </c>
    </row>
    <row r="71" spans="1:7" x14ac:dyDescent="0.35">
      <c r="A71" s="109"/>
      <c r="B71" s="110"/>
      <c r="C71" s="110">
        <v>1</v>
      </c>
      <c r="D71" s="111" t="s">
        <v>140</v>
      </c>
      <c r="E71" s="104">
        <v>15000</v>
      </c>
      <c r="F71" s="104">
        <v>0</v>
      </c>
      <c r="G71" s="104">
        <v>15000</v>
      </c>
    </row>
    <row r="72" spans="1:7" x14ac:dyDescent="0.35">
      <c r="A72" s="109"/>
      <c r="B72" s="110"/>
      <c r="C72" s="110">
        <v>2</v>
      </c>
      <c r="D72" s="111" t="s">
        <v>141</v>
      </c>
      <c r="E72" s="104">
        <v>120000</v>
      </c>
      <c r="F72" s="104">
        <v>0</v>
      </c>
      <c r="G72" s="104">
        <v>120000</v>
      </c>
    </row>
    <row r="73" spans="1:7" x14ac:dyDescent="0.35">
      <c r="A73" s="109"/>
      <c r="B73" s="110"/>
      <c r="C73" s="110">
        <v>3</v>
      </c>
      <c r="D73" s="111" t="s">
        <v>142</v>
      </c>
      <c r="E73" s="104">
        <v>20000</v>
      </c>
      <c r="F73" s="104">
        <v>10000</v>
      </c>
      <c r="G73" s="104">
        <v>10000</v>
      </c>
    </row>
    <row r="74" spans="1:7" x14ac:dyDescent="0.35">
      <c r="A74" s="109"/>
      <c r="B74" s="110"/>
      <c r="C74" s="110">
        <v>4</v>
      </c>
      <c r="D74" s="111" t="s">
        <v>143</v>
      </c>
      <c r="E74" s="104">
        <v>15000</v>
      </c>
      <c r="F74" s="104">
        <v>0</v>
      </c>
      <c r="G74" s="104">
        <v>15000</v>
      </c>
    </row>
    <row r="75" spans="1:7" x14ac:dyDescent="0.35">
      <c r="A75" s="109"/>
      <c r="B75" s="110"/>
      <c r="C75" s="110" t="s">
        <v>136</v>
      </c>
      <c r="D75" s="111"/>
      <c r="E75" s="104">
        <v>123000</v>
      </c>
      <c r="F75" s="104">
        <v>26920</v>
      </c>
      <c r="G75" s="104">
        <v>96080</v>
      </c>
    </row>
    <row r="76" spans="1:7" x14ac:dyDescent="0.35">
      <c r="A76" s="109"/>
      <c r="B76" s="110"/>
      <c r="C76" s="110">
        <v>1</v>
      </c>
      <c r="D76" s="111" t="s">
        <v>144</v>
      </c>
      <c r="E76" s="104">
        <v>123000</v>
      </c>
      <c r="F76" s="104">
        <v>26920</v>
      </c>
      <c r="G76" s="104">
        <v>96080</v>
      </c>
    </row>
    <row r="77" spans="1:7" s="3" customFormat="1" x14ac:dyDescent="0.35">
      <c r="A77" s="116" t="s">
        <v>263</v>
      </c>
      <c r="B77" s="116"/>
      <c r="C77" s="116"/>
      <c r="D77" s="117"/>
      <c r="E77" s="118">
        <v>440000</v>
      </c>
      <c r="F77" s="118">
        <v>0</v>
      </c>
      <c r="G77" s="118">
        <v>440000</v>
      </c>
    </row>
    <row r="78" spans="1:7" s="3" customFormat="1" x14ac:dyDescent="0.35">
      <c r="A78" s="112"/>
      <c r="B78" s="113" t="s">
        <v>288</v>
      </c>
      <c r="C78" s="113"/>
      <c r="D78" s="114"/>
      <c r="E78" s="115">
        <v>400000</v>
      </c>
      <c r="F78" s="115">
        <v>0</v>
      </c>
      <c r="G78" s="115">
        <v>400000</v>
      </c>
    </row>
    <row r="79" spans="1:7" x14ac:dyDescent="0.35">
      <c r="A79" s="109"/>
      <c r="B79" s="110"/>
      <c r="C79" s="110" t="s">
        <v>136</v>
      </c>
      <c r="D79" s="111"/>
      <c r="E79" s="104">
        <v>400000</v>
      </c>
      <c r="F79" s="104">
        <v>0</v>
      </c>
      <c r="G79" s="104">
        <v>400000</v>
      </c>
    </row>
    <row r="80" spans="1:7" x14ac:dyDescent="0.35">
      <c r="A80" s="109"/>
      <c r="B80" s="110"/>
      <c r="C80" s="110">
        <v>1</v>
      </c>
      <c r="D80" s="111" t="s">
        <v>145</v>
      </c>
      <c r="E80" s="104">
        <v>400000</v>
      </c>
      <c r="F80" s="104">
        <v>0</v>
      </c>
      <c r="G80" s="104">
        <v>400000</v>
      </c>
    </row>
    <row r="81" spans="1:7" s="3" customFormat="1" x14ac:dyDescent="0.35">
      <c r="A81" s="112"/>
      <c r="B81" s="113" t="s">
        <v>289</v>
      </c>
      <c r="C81" s="113"/>
      <c r="D81" s="114"/>
      <c r="E81" s="115">
        <v>40000</v>
      </c>
      <c r="F81" s="115">
        <v>0</v>
      </c>
      <c r="G81" s="115">
        <v>40000</v>
      </c>
    </row>
    <row r="82" spans="1:7" x14ac:dyDescent="0.35">
      <c r="A82" s="109"/>
      <c r="B82" s="110"/>
      <c r="C82" s="110" t="s">
        <v>136</v>
      </c>
      <c r="D82" s="111"/>
      <c r="E82" s="104">
        <v>40000</v>
      </c>
      <c r="F82" s="104">
        <v>0</v>
      </c>
      <c r="G82" s="104">
        <v>40000</v>
      </c>
    </row>
    <row r="83" spans="1:7" x14ac:dyDescent="0.35">
      <c r="A83" s="109"/>
      <c r="B83" s="110"/>
      <c r="C83" s="110">
        <v>1</v>
      </c>
      <c r="D83" s="111" t="s">
        <v>146</v>
      </c>
      <c r="E83" s="104">
        <v>40000</v>
      </c>
      <c r="F83" s="104">
        <v>0</v>
      </c>
      <c r="G83" s="104">
        <v>40000</v>
      </c>
    </row>
    <row r="84" spans="1:7" s="3" customFormat="1" x14ac:dyDescent="0.35">
      <c r="A84" s="116" t="s">
        <v>264</v>
      </c>
      <c r="B84" s="116"/>
      <c r="C84" s="116"/>
      <c r="D84" s="117"/>
      <c r="E84" s="118">
        <v>18574000</v>
      </c>
      <c r="F84" s="118">
        <v>650000</v>
      </c>
      <c r="G84" s="118">
        <v>17924000</v>
      </c>
    </row>
    <row r="85" spans="1:7" s="3" customFormat="1" x14ac:dyDescent="0.35">
      <c r="A85" s="112"/>
      <c r="B85" s="113" t="s">
        <v>290</v>
      </c>
      <c r="C85" s="113"/>
      <c r="D85" s="114"/>
      <c r="E85" s="115">
        <v>18150000</v>
      </c>
      <c r="F85" s="115">
        <v>290000</v>
      </c>
      <c r="G85" s="115">
        <v>17860000</v>
      </c>
    </row>
    <row r="86" spans="1:7" x14ac:dyDescent="0.35">
      <c r="A86" s="109"/>
      <c r="B86" s="110"/>
      <c r="C86" s="110" t="s">
        <v>132</v>
      </c>
      <c r="D86" s="111"/>
      <c r="E86" s="104">
        <v>1000000</v>
      </c>
      <c r="F86" s="104">
        <v>0</v>
      </c>
      <c r="G86" s="104">
        <v>1000000</v>
      </c>
    </row>
    <row r="87" spans="1:7" x14ac:dyDescent="0.35">
      <c r="A87" s="109"/>
      <c r="B87" s="110"/>
      <c r="C87" s="110">
        <v>1</v>
      </c>
      <c r="D87" s="111" t="s">
        <v>147</v>
      </c>
      <c r="E87" s="104">
        <v>1000000</v>
      </c>
      <c r="F87" s="104">
        <v>0</v>
      </c>
      <c r="G87" s="104">
        <v>1000000</v>
      </c>
    </row>
    <row r="88" spans="1:7" x14ac:dyDescent="0.35">
      <c r="A88" s="109"/>
      <c r="B88" s="110"/>
      <c r="C88" s="110" t="s">
        <v>148</v>
      </c>
      <c r="D88" s="111"/>
      <c r="E88" s="104">
        <v>290000</v>
      </c>
      <c r="F88" s="104">
        <v>290000</v>
      </c>
      <c r="G88" s="104">
        <v>0</v>
      </c>
    </row>
    <row r="89" spans="1:7" x14ac:dyDescent="0.35">
      <c r="A89" s="109"/>
      <c r="B89" s="110"/>
      <c r="C89" s="110">
        <v>1</v>
      </c>
      <c r="D89" s="111" t="s">
        <v>149</v>
      </c>
      <c r="E89" s="104">
        <v>0</v>
      </c>
      <c r="F89" s="104">
        <v>0</v>
      </c>
      <c r="G89" s="104">
        <v>0</v>
      </c>
    </row>
    <row r="90" spans="1:7" x14ac:dyDescent="0.35">
      <c r="A90" s="109"/>
      <c r="B90" s="110"/>
      <c r="C90" s="110">
        <v>2</v>
      </c>
      <c r="D90" s="111" t="s">
        <v>150</v>
      </c>
      <c r="E90" s="104">
        <v>290000</v>
      </c>
      <c r="F90" s="104">
        <v>290000</v>
      </c>
      <c r="G90" s="104">
        <v>0</v>
      </c>
    </row>
    <row r="91" spans="1:7" x14ac:dyDescent="0.35">
      <c r="A91" s="109"/>
      <c r="B91" s="110"/>
      <c r="C91" s="110">
        <v>3</v>
      </c>
      <c r="D91" s="111" t="s">
        <v>151</v>
      </c>
      <c r="E91" s="104">
        <v>0</v>
      </c>
      <c r="F91" s="104">
        <v>0</v>
      </c>
      <c r="G91" s="104">
        <v>0</v>
      </c>
    </row>
    <row r="92" spans="1:7" x14ac:dyDescent="0.35">
      <c r="A92" s="109"/>
      <c r="B92" s="110"/>
      <c r="C92" s="110" t="s">
        <v>152</v>
      </c>
      <c r="D92" s="111"/>
      <c r="E92" s="104">
        <v>10000000</v>
      </c>
      <c r="F92" s="104">
        <v>0</v>
      </c>
      <c r="G92" s="104">
        <v>10000000</v>
      </c>
    </row>
    <row r="93" spans="1:7" x14ac:dyDescent="0.35">
      <c r="A93" s="109"/>
      <c r="B93" s="110"/>
      <c r="C93" s="110">
        <v>1</v>
      </c>
      <c r="D93" s="111" t="s">
        <v>153</v>
      </c>
      <c r="E93" s="104">
        <v>10000000</v>
      </c>
      <c r="F93" s="104">
        <v>0</v>
      </c>
      <c r="G93" s="104">
        <v>10000000</v>
      </c>
    </row>
    <row r="94" spans="1:7" x14ac:dyDescent="0.35">
      <c r="A94" s="109"/>
      <c r="B94" s="110"/>
      <c r="C94" s="110" t="s">
        <v>116</v>
      </c>
      <c r="D94" s="111"/>
      <c r="E94" s="104">
        <v>6860000</v>
      </c>
      <c r="F94" s="104">
        <v>0</v>
      </c>
      <c r="G94" s="104">
        <v>6860000</v>
      </c>
    </row>
    <row r="95" spans="1:7" x14ac:dyDescent="0.35">
      <c r="A95" s="109"/>
      <c r="B95" s="110"/>
      <c r="C95" s="110">
        <v>1</v>
      </c>
      <c r="D95" s="111" t="s">
        <v>154</v>
      </c>
      <c r="E95" s="104">
        <v>5000000</v>
      </c>
      <c r="F95" s="104">
        <v>0</v>
      </c>
      <c r="G95" s="104">
        <v>5000000</v>
      </c>
    </row>
    <row r="96" spans="1:7" x14ac:dyDescent="0.35">
      <c r="A96" s="109"/>
      <c r="B96" s="110"/>
      <c r="C96" s="110">
        <v>2</v>
      </c>
      <c r="D96" s="111" t="s">
        <v>155</v>
      </c>
      <c r="E96" s="104">
        <v>200000</v>
      </c>
      <c r="F96" s="104">
        <v>0</v>
      </c>
      <c r="G96" s="104">
        <v>200000</v>
      </c>
    </row>
    <row r="97" spans="1:7" x14ac:dyDescent="0.35">
      <c r="A97" s="109"/>
      <c r="B97" s="110"/>
      <c r="C97" s="110">
        <v>3</v>
      </c>
      <c r="D97" s="111" t="s">
        <v>156</v>
      </c>
      <c r="E97" s="104">
        <v>300000</v>
      </c>
      <c r="F97" s="104">
        <v>0</v>
      </c>
      <c r="G97" s="104">
        <v>300000</v>
      </c>
    </row>
    <row r="98" spans="1:7" x14ac:dyDescent="0.35">
      <c r="A98" s="109"/>
      <c r="B98" s="110"/>
      <c r="C98" s="110">
        <v>4</v>
      </c>
      <c r="D98" s="111" t="s">
        <v>157</v>
      </c>
      <c r="E98" s="104">
        <v>1360000</v>
      </c>
      <c r="F98" s="104">
        <v>0</v>
      </c>
      <c r="G98" s="104">
        <v>1360000</v>
      </c>
    </row>
    <row r="99" spans="1:7" s="3" customFormat="1" x14ac:dyDescent="0.35">
      <c r="A99" s="112"/>
      <c r="B99" s="113" t="s">
        <v>291</v>
      </c>
      <c r="C99" s="113"/>
      <c r="D99" s="114"/>
      <c r="E99" s="115">
        <v>24000</v>
      </c>
      <c r="F99" s="115">
        <v>0</v>
      </c>
      <c r="G99" s="115">
        <v>24000</v>
      </c>
    </row>
    <row r="100" spans="1:7" x14ac:dyDescent="0.35">
      <c r="A100" s="109"/>
      <c r="B100" s="110"/>
      <c r="C100" s="110" t="s">
        <v>132</v>
      </c>
      <c r="D100" s="111"/>
      <c r="E100" s="104">
        <v>10000</v>
      </c>
      <c r="F100" s="104">
        <v>0</v>
      </c>
      <c r="G100" s="104">
        <v>10000</v>
      </c>
    </row>
    <row r="101" spans="1:7" x14ac:dyDescent="0.35">
      <c r="A101" s="109"/>
      <c r="B101" s="110"/>
      <c r="C101" s="110">
        <v>1</v>
      </c>
      <c r="D101" s="111" t="s">
        <v>147</v>
      </c>
      <c r="E101" s="104">
        <v>10000</v>
      </c>
      <c r="F101" s="104">
        <v>0</v>
      </c>
      <c r="G101" s="104">
        <v>10000</v>
      </c>
    </row>
    <row r="102" spans="1:7" x14ac:dyDescent="0.35">
      <c r="A102" s="109"/>
      <c r="B102" s="110"/>
      <c r="C102" s="110" t="s">
        <v>116</v>
      </c>
      <c r="D102" s="111"/>
      <c r="E102" s="104">
        <v>14000</v>
      </c>
      <c r="F102" s="104">
        <v>0</v>
      </c>
      <c r="G102" s="104">
        <v>14000</v>
      </c>
    </row>
    <row r="103" spans="1:7" x14ac:dyDescent="0.35">
      <c r="A103" s="109"/>
      <c r="B103" s="110"/>
      <c r="C103" s="110">
        <v>1</v>
      </c>
      <c r="D103" s="111" t="s">
        <v>123</v>
      </c>
      <c r="E103" s="104">
        <v>14000</v>
      </c>
      <c r="F103" s="104">
        <v>0</v>
      </c>
      <c r="G103" s="104">
        <v>14000</v>
      </c>
    </row>
    <row r="104" spans="1:7" s="3" customFormat="1" x14ac:dyDescent="0.35">
      <c r="A104" s="112"/>
      <c r="B104" s="113" t="s">
        <v>292</v>
      </c>
      <c r="C104" s="113"/>
      <c r="D104" s="114"/>
      <c r="E104" s="115">
        <v>400000</v>
      </c>
      <c r="F104" s="115">
        <v>360000</v>
      </c>
      <c r="G104" s="115">
        <v>40000</v>
      </c>
    </row>
    <row r="105" spans="1:7" x14ac:dyDescent="0.35">
      <c r="A105" s="109"/>
      <c r="B105" s="110"/>
      <c r="C105" s="110" t="s">
        <v>116</v>
      </c>
      <c r="D105" s="111"/>
      <c r="E105" s="104">
        <v>400000</v>
      </c>
      <c r="F105" s="104">
        <v>360000</v>
      </c>
      <c r="G105" s="104">
        <v>40000</v>
      </c>
    </row>
    <row r="106" spans="1:7" x14ac:dyDescent="0.35">
      <c r="A106" s="109"/>
      <c r="B106" s="110"/>
      <c r="C106" s="110">
        <v>1</v>
      </c>
      <c r="D106" s="111" t="s">
        <v>158</v>
      </c>
      <c r="E106" s="104">
        <v>360000</v>
      </c>
      <c r="F106" s="104">
        <v>360000</v>
      </c>
      <c r="G106" s="104">
        <v>0</v>
      </c>
    </row>
    <row r="107" spans="1:7" x14ac:dyDescent="0.35">
      <c r="A107" s="109"/>
      <c r="B107" s="110"/>
      <c r="C107" s="110">
        <v>2</v>
      </c>
      <c r="D107" s="111" t="s">
        <v>159</v>
      </c>
      <c r="E107" s="104">
        <v>40000</v>
      </c>
      <c r="F107" s="104">
        <v>0</v>
      </c>
      <c r="G107" s="104">
        <v>40000</v>
      </c>
    </row>
    <row r="108" spans="1:7" s="3" customFormat="1" x14ac:dyDescent="0.35">
      <c r="A108" s="116" t="s">
        <v>265</v>
      </c>
      <c r="B108" s="116"/>
      <c r="C108" s="116"/>
      <c r="D108" s="117"/>
      <c r="E108" s="118">
        <v>9089100</v>
      </c>
      <c r="F108" s="119">
        <v>5610483.3300000001</v>
      </c>
      <c r="G108" s="119">
        <v>3478616.67</v>
      </c>
    </row>
    <row r="109" spans="1:7" s="3" customFormat="1" x14ac:dyDescent="0.35">
      <c r="A109" s="112"/>
      <c r="B109" s="113" t="s">
        <v>293</v>
      </c>
      <c r="C109" s="113"/>
      <c r="D109" s="114"/>
      <c r="E109" s="115">
        <v>9089100</v>
      </c>
      <c r="F109" s="120">
        <v>5610483.3300000001</v>
      </c>
      <c r="G109" s="120">
        <v>3478616.67</v>
      </c>
    </row>
    <row r="110" spans="1:7" x14ac:dyDescent="0.35">
      <c r="A110" s="109"/>
      <c r="B110" s="110"/>
      <c r="C110" s="110" t="s">
        <v>127</v>
      </c>
      <c r="D110" s="111"/>
      <c r="E110" s="104">
        <v>220000</v>
      </c>
      <c r="F110" s="104">
        <v>0</v>
      </c>
      <c r="G110" s="104">
        <v>220000</v>
      </c>
    </row>
    <row r="111" spans="1:7" x14ac:dyDescent="0.35">
      <c r="A111" s="109"/>
      <c r="B111" s="110"/>
      <c r="C111" s="110">
        <v>1</v>
      </c>
      <c r="D111" s="111" t="s">
        <v>160</v>
      </c>
      <c r="E111" s="104">
        <v>20000</v>
      </c>
      <c r="F111" s="104">
        <v>0</v>
      </c>
      <c r="G111" s="104">
        <v>20000</v>
      </c>
    </row>
    <row r="112" spans="1:7" x14ac:dyDescent="0.35">
      <c r="A112" s="109"/>
      <c r="B112" s="110"/>
      <c r="C112" s="110">
        <v>2</v>
      </c>
      <c r="D112" s="111" t="s">
        <v>161</v>
      </c>
      <c r="E112" s="104">
        <v>200000</v>
      </c>
      <c r="F112" s="104">
        <v>0</v>
      </c>
      <c r="G112" s="104">
        <v>200000</v>
      </c>
    </row>
    <row r="113" spans="1:7" x14ac:dyDescent="0.35">
      <c r="A113" s="109"/>
      <c r="B113" s="110"/>
      <c r="C113" s="110" t="s">
        <v>132</v>
      </c>
      <c r="D113" s="111"/>
      <c r="E113" s="104">
        <v>936000</v>
      </c>
      <c r="F113" s="105">
        <v>297996.17000000004</v>
      </c>
      <c r="G113" s="105">
        <v>638003.82999999996</v>
      </c>
    </row>
    <row r="114" spans="1:7" x14ac:dyDescent="0.35">
      <c r="A114" s="109"/>
      <c r="B114" s="110"/>
      <c r="C114" s="110">
        <v>1</v>
      </c>
      <c r="D114" s="111" t="s">
        <v>147</v>
      </c>
      <c r="E114" s="104">
        <v>200000</v>
      </c>
      <c r="F114" s="104">
        <v>19500</v>
      </c>
      <c r="G114" s="104">
        <v>180500</v>
      </c>
    </row>
    <row r="115" spans="1:7" x14ac:dyDescent="0.35">
      <c r="A115" s="109"/>
      <c r="B115" s="110"/>
      <c r="C115" s="110">
        <v>2</v>
      </c>
      <c r="D115" s="111" t="s">
        <v>162</v>
      </c>
      <c r="E115" s="104">
        <v>100000</v>
      </c>
      <c r="F115" s="104">
        <v>0</v>
      </c>
      <c r="G115" s="104">
        <v>100000</v>
      </c>
    </row>
    <row r="116" spans="1:7" x14ac:dyDescent="0.35">
      <c r="A116" s="109"/>
      <c r="B116" s="110"/>
      <c r="C116" s="110">
        <v>3</v>
      </c>
      <c r="D116" s="111" t="s">
        <v>163</v>
      </c>
      <c r="E116" s="104">
        <v>400000</v>
      </c>
      <c r="F116" s="105">
        <v>179686.17</v>
      </c>
      <c r="G116" s="105">
        <v>220313.83</v>
      </c>
    </row>
    <row r="117" spans="1:7" x14ac:dyDescent="0.35">
      <c r="A117" s="109"/>
      <c r="B117" s="110"/>
      <c r="C117" s="110">
        <v>4</v>
      </c>
      <c r="D117" s="111" t="s">
        <v>164</v>
      </c>
      <c r="E117" s="104">
        <v>100000</v>
      </c>
      <c r="F117" s="104">
        <v>98810</v>
      </c>
      <c r="G117" s="104">
        <v>1190</v>
      </c>
    </row>
    <row r="118" spans="1:7" x14ac:dyDescent="0.35">
      <c r="A118" s="109"/>
      <c r="B118" s="110"/>
      <c r="C118" s="110">
        <v>5</v>
      </c>
      <c r="D118" s="111" t="s">
        <v>133</v>
      </c>
      <c r="E118" s="104">
        <v>100000</v>
      </c>
      <c r="F118" s="104">
        <v>0</v>
      </c>
      <c r="G118" s="104">
        <v>100000</v>
      </c>
    </row>
    <row r="119" spans="1:7" x14ac:dyDescent="0.35">
      <c r="A119" s="109"/>
      <c r="B119" s="110"/>
      <c r="C119" s="110">
        <v>6</v>
      </c>
      <c r="D119" s="111" t="s">
        <v>165</v>
      </c>
      <c r="E119" s="104">
        <v>36000</v>
      </c>
      <c r="F119" s="104">
        <v>0</v>
      </c>
      <c r="G119" s="104">
        <v>36000</v>
      </c>
    </row>
    <row r="120" spans="1:7" x14ac:dyDescent="0.35">
      <c r="A120" s="109"/>
      <c r="B120" s="110"/>
      <c r="C120" s="110" t="s">
        <v>138</v>
      </c>
      <c r="D120" s="111"/>
      <c r="E120" s="104">
        <v>20000</v>
      </c>
      <c r="F120" s="104">
        <v>0</v>
      </c>
      <c r="G120" s="104">
        <v>20000</v>
      </c>
    </row>
    <row r="121" spans="1:7" x14ac:dyDescent="0.35">
      <c r="A121" s="109"/>
      <c r="B121" s="110"/>
      <c r="C121" s="110">
        <v>1</v>
      </c>
      <c r="D121" s="111" t="s">
        <v>166</v>
      </c>
      <c r="E121" s="104">
        <v>10000</v>
      </c>
      <c r="F121" s="104">
        <v>0</v>
      </c>
      <c r="G121" s="104">
        <v>10000</v>
      </c>
    </row>
    <row r="122" spans="1:7" x14ac:dyDescent="0.35">
      <c r="A122" s="109"/>
      <c r="B122" s="110"/>
      <c r="C122" s="110">
        <v>2</v>
      </c>
      <c r="D122" s="111" t="s">
        <v>139</v>
      </c>
      <c r="E122" s="104">
        <v>10000</v>
      </c>
      <c r="F122" s="104">
        <v>0</v>
      </c>
      <c r="G122" s="104">
        <v>10000</v>
      </c>
    </row>
    <row r="123" spans="1:7" x14ac:dyDescent="0.35">
      <c r="A123" s="109"/>
      <c r="B123" s="110"/>
      <c r="C123" s="110" t="s">
        <v>148</v>
      </c>
      <c r="D123" s="111"/>
      <c r="E123" s="104">
        <v>1845600</v>
      </c>
      <c r="F123" s="104">
        <v>1444800</v>
      </c>
      <c r="G123" s="104">
        <v>400800</v>
      </c>
    </row>
    <row r="124" spans="1:7" ht="42" x14ac:dyDescent="0.35">
      <c r="A124" s="109"/>
      <c r="B124" s="110"/>
      <c r="C124" s="110">
        <v>1</v>
      </c>
      <c r="D124" s="111" t="s">
        <v>167</v>
      </c>
      <c r="E124" s="104">
        <v>93600</v>
      </c>
      <c r="F124" s="104">
        <v>93600</v>
      </c>
      <c r="G124" s="104">
        <v>0</v>
      </c>
    </row>
    <row r="125" spans="1:7" ht="42" x14ac:dyDescent="0.35">
      <c r="A125" s="109"/>
      <c r="B125" s="110"/>
      <c r="C125" s="110">
        <v>2</v>
      </c>
      <c r="D125" s="111" t="s">
        <v>168</v>
      </c>
      <c r="E125" s="104">
        <v>864000</v>
      </c>
      <c r="F125" s="104">
        <v>619200</v>
      </c>
      <c r="G125" s="104">
        <v>244800</v>
      </c>
    </row>
    <row r="126" spans="1:7" x14ac:dyDescent="0.35">
      <c r="A126" s="109"/>
      <c r="B126" s="110"/>
      <c r="C126" s="110">
        <v>3</v>
      </c>
      <c r="D126" s="111" t="s">
        <v>169</v>
      </c>
      <c r="E126" s="104">
        <v>888000</v>
      </c>
      <c r="F126" s="104">
        <v>732000</v>
      </c>
      <c r="G126" s="104">
        <v>156000</v>
      </c>
    </row>
    <row r="127" spans="1:7" x14ac:dyDescent="0.35">
      <c r="A127" s="109"/>
      <c r="B127" s="110"/>
      <c r="C127" s="110" t="s">
        <v>152</v>
      </c>
      <c r="D127" s="111"/>
      <c r="E127" s="104">
        <v>930000</v>
      </c>
      <c r="F127" s="104">
        <v>836500</v>
      </c>
      <c r="G127" s="104">
        <v>93500</v>
      </c>
    </row>
    <row r="128" spans="1:7" x14ac:dyDescent="0.35">
      <c r="A128" s="109"/>
      <c r="B128" s="110"/>
      <c r="C128" s="110">
        <v>1</v>
      </c>
      <c r="D128" s="111" t="s">
        <v>170</v>
      </c>
      <c r="E128" s="104">
        <v>400000</v>
      </c>
      <c r="F128" s="104">
        <v>370000</v>
      </c>
      <c r="G128" s="104">
        <v>30000</v>
      </c>
    </row>
    <row r="129" spans="1:7" x14ac:dyDescent="0.35">
      <c r="A129" s="109"/>
      <c r="B129" s="110"/>
      <c r="C129" s="110">
        <v>2</v>
      </c>
      <c r="D129" s="111" t="s">
        <v>171</v>
      </c>
      <c r="E129" s="104">
        <v>300000</v>
      </c>
      <c r="F129" s="104">
        <v>244000</v>
      </c>
      <c r="G129" s="104">
        <v>56000</v>
      </c>
    </row>
    <row r="130" spans="1:7" x14ac:dyDescent="0.35">
      <c r="A130" s="109"/>
      <c r="B130" s="110"/>
      <c r="C130" s="110">
        <v>3</v>
      </c>
      <c r="D130" s="111" t="s">
        <v>172</v>
      </c>
      <c r="E130" s="104">
        <v>230000</v>
      </c>
      <c r="F130" s="104">
        <v>222500</v>
      </c>
      <c r="G130" s="104">
        <v>7500</v>
      </c>
    </row>
    <row r="131" spans="1:7" x14ac:dyDescent="0.35">
      <c r="A131" s="109"/>
      <c r="B131" s="110"/>
      <c r="C131" s="110" t="s">
        <v>116</v>
      </c>
      <c r="D131" s="111"/>
      <c r="E131" s="104">
        <v>3337500</v>
      </c>
      <c r="F131" s="105">
        <v>1870637.16</v>
      </c>
      <c r="G131" s="105">
        <v>1466862.8399999999</v>
      </c>
    </row>
    <row r="132" spans="1:7" x14ac:dyDescent="0.35">
      <c r="A132" s="109"/>
      <c r="B132" s="110"/>
      <c r="C132" s="110">
        <v>1</v>
      </c>
      <c r="D132" s="111" t="s">
        <v>173</v>
      </c>
      <c r="E132" s="104">
        <v>400000</v>
      </c>
      <c r="F132" s="104">
        <v>383797</v>
      </c>
      <c r="G132" s="104">
        <v>16203</v>
      </c>
    </row>
    <row r="133" spans="1:7" x14ac:dyDescent="0.35">
      <c r="A133" s="109"/>
      <c r="B133" s="110"/>
      <c r="C133" s="110">
        <v>2</v>
      </c>
      <c r="D133" s="111" t="s">
        <v>174</v>
      </c>
      <c r="E133" s="104">
        <v>1100000</v>
      </c>
      <c r="F133" s="104">
        <v>1071562</v>
      </c>
      <c r="G133" s="104">
        <v>28438</v>
      </c>
    </row>
    <row r="134" spans="1:7" x14ac:dyDescent="0.35">
      <c r="A134" s="109"/>
      <c r="B134" s="110"/>
      <c r="C134" s="110">
        <v>3</v>
      </c>
      <c r="D134" s="111" t="s">
        <v>175</v>
      </c>
      <c r="E134" s="104">
        <v>200000</v>
      </c>
      <c r="F134" s="104">
        <v>0</v>
      </c>
      <c r="G134" s="104">
        <v>200000</v>
      </c>
    </row>
    <row r="135" spans="1:7" x14ac:dyDescent="0.35">
      <c r="A135" s="109"/>
      <c r="B135" s="110"/>
      <c r="C135" s="110">
        <v>4</v>
      </c>
      <c r="D135" s="111" t="s">
        <v>176</v>
      </c>
      <c r="E135" s="104">
        <v>400000</v>
      </c>
      <c r="F135" s="104">
        <v>273227</v>
      </c>
      <c r="G135" s="104">
        <v>126773</v>
      </c>
    </row>
    <row r="136" spans="1:7" x14ac:dyDescent="0.35">
      <c r="A136" s="109"/>
      <c r="B136" s="110"/>
      <c r="C136" s="110">
        <v>5</v>
      </c>
      <c r="D136" s="111" t="s">
        <v>177</v>
      </c>
      <c r="E136" s="104">
        <v>277500</v>
      </c>
      <c r="F136" s="105">
        <v>137051.16</v>
      </c>
      <c r="G136" s="105">
        <v>140448.84</v>
      </c>
    </row>
    <row r="137" spans="1:7" x14ac:dyDescent="0.35">
      <c r="A137" s="109"/>
      <c r="B137" s="110"/>
      <c r="C137" s="110">
        <v>6</v>
      </c>
      <c r="D137" s="111" t="s">
        <v>178</v>
      </c>
      <c r="E137" s="104">
        <v>40000</v>
      </c>
      <c r="F137" s="104">
        <v>5000</v>
      </c>
      <c r="G137" s="104">
        <v>35000</v>
      </c>
    </row>
    <row r="138" spans="1:7" x14ac:dyDescent="0.35">
      <c r="A138" s="109"/>
      <c r="B138" s="110"/>
      <c r="C138" s="110">
        <v>7</v>
      </c>
      <c r="D138" s="111" t="s">
        <v>179</v>
      </c>
      <c r="E138" s="104">
        <v>200000</v>
      </c>
      <c r="F138" s="104">
        <v>0</v>
      </c>
      <c r="G138" s="104">
        <v>200000</v>
      </c>
    </row>
    <row r="139" spans="1:7" x14ac:dyDescent="0.35">
      <c r="A139" s="109"/>
      <c r="B139" s="110"/>
      <c r="C139" s="110">
        <v>8</v>
      </c>
      <c r="D139" s="111" t="s">
        <v>180</v>
      </c>
      <c r="E139" s="104">
        <v>720000</v>
      </c>
      <c r="F139" s="104">
        <v>0</v>
      </c>
      <c r="G139" s="104">
        <v>720000</v>
      </c>
    </row>
    <row r="140" spans="1:7" x14ac:dyDescent="0.35">
      <c r="A140" s="109"/>
      <c r="B140" s="110"/>
      <c r="C140" s="110" t="s">
        <v>136</v>
      </c>
      <c r="D140" s="111"/>
      <c r="E140" s="104">
        <v>1800000</v>
      </c>
      <c r="F140" s="104">
        <v>1160550</v>
      </c>
      <c r="G140" s="104">
        <v>639450</v>
      </c>
    </row>
    <row r="141" spans="1:7" x14ac:dyDescent="0.35">
      <c r="A141" s="109"/>
      <c r="B141" s="110"/>
      <c r="C141" s="110">
        <v>1</v>
      </c>
      <c r="D141" s="111" t="s">
        <v>144</v>
      </c>
      <c r="E141" s="104">
        <v>300000</v>
      </c>
      <c r="F141" s="104">
        <v>126050</v>
      </c>
      <c r="G141" s="104">
        <v>173950</v>
      </c>
    </row>
    <row r="142" spans="1:7" x14ac:dyDescent="0.35">
      <c r="A142" s="109"/>
      <c r="B142" s="110"/>
      <c r="C142" s="110">
        <v>2</v>
      </c>
      <c r="D142" s="111" t="s">
        <v>181</v>
      </c>
      <c r="E142" s="104">
        <v>300000</v>
      </c>
      <c r="F142" s="104">
        <v>58300</v>
      </c>
      <c r="G142" s="104">
        <v>241700</v>
      </c>
    </row>
    <row r="143" spans="1:7" x14ac:dyDescent="0.35">
      <c r="A143" s="109"/>
      <c r="B143" s="110"/>
      <c r="C143" s="110">
        <v>3</v>
      </c>
      <c r="D143" s="111" t="s">
        <v>182</v>
      </c>
      <c r="E143" s="104">
        <v>500000</v>
      </c>
      <c r="F143" s="104">
        <v>339200</v>
      </c>
      <c r="G143" s="104">
        <v>160800</v>
      </c>
    </row>
    <row r="144" spans="1:7" ht="42" x14ac:dyDescent="0.35">
      <c r="A144" s="109"/>
      <c r="B144" s="110"/>
      <c r="C144" s="110">
        <v>4</v>
      </c>
      <c r="D144" s="111" t="s">
        <v>183</v>
      </c>
      <c r="E144" s="104">
        <v>350000</v>
      </c>
      <c r="F144" s="104">
        <v>323400</v>
      </c>
      <c r="G144" s="104">
        <v>26600</v>
      </c>
    </row>
    <row r="145" spans="1:7" ht="42" x14ac:dyDescent="0.35">
      <c r="A145" s="109"/>
      <c r="B145" s="110"/>
      <c r="C145" s="110">
        <v>5</v>
      </c>
      <c r="D145" s="111" t="s">
        <v>184</v>
      </c>
      <c r="E145" s="104">
        <v>350000</v>
      </c>
      <c r="F145" s="104">
        <v>313600</v>
      </c>
      <c r="G145" s="104">
        <v>36400</v>
      </c>
    </row>
    <row r="146" spans="1:7" s="3" customFormat="1" x14ac:dyDescent="0.35">
      <c r="A146" s="116" t="s">
        <v>266</v>
      </c>
      <c r="B146" s="116"/>
      <c r="C146" s="116"/>
      <c r="D146" s="117"/>
      <c r="E146" s="118">
        <v>2930000</v>
      </c>
      <c r="F146" s="119">
        <v>1675039.21</v>
      </c>
      <c r="G146" s="119">
        <v>1254960.79</v>
      </c>
    </row>
    <row r="147" spans="1:7" s="3" customFormat="1" x14ac:dyDescent="0.35">
      <c r="A147" s="112"/>
      <c r="B147" s="113" t="s">
        <v>293</v>
      </c>
      <c r="C147" s="113"/>
      <c r="D147" s="114"/>
      <c r="E147" s="115">
        <v>2930000</v>
      </c>
      <c r="F147" s="120">
        <v>1675039.21</v>
      </c>
      <c r="G147" s="120">
        <v>1254960.79</v>
      </c>
    </row>
    <row r="148" spans="1:7" x14ac:dyDescent="0.35">
      <c r="A148" s="109"/>
      <c r="B148" s="110"/>
      <c r="C148" s="110" t="s">
        <v>127</v>
      </c>
      <c r="D148" s="111"/>
      <c r="E148" s="104">
        <v>62000</v>
      </c>
      <c r="F148" s="104">
        <v>0</v>
      </c>
      <c r="G148" s="104">
        <v>62000</v>
      </c>
    </row>
    <row r="149" spans="1:7" x14ac:dyDescent="0.35">
      <c r="A149" s="109"/>
      <c r="B149" s="110"/>
      <c r="C149" s="110">
        <v>1</v>
      </c>
      <c r="D149" s="111" t="s">
        <v>160</v>
      </c>
      <c r="E149" s="104">
        <v>12000</v>
      </c>
      <c r="F149" s="104">
        <v>0</v>
      </c>
      <c r="G149" s="104">
        <v>12000</v>
      </c>
    </row>
    <row r="150" spans="1:7" x14ac:dyDescent="0.35">
      <c r="A150" s="109"/>
      <c r="B150" s="110"/>
      <c r="C150" s="110">
        <v>2</v>
      </c>
      <c r="D150" s="111" t="s">
        <v>185</v>
      </c>
      <c r="E150" s="104">
        <v>50000</v>
      </c>
      <c r="F150" s="104">
        <v>0</v>
      </c>
      <c r="G150" s="104">
        <v>50000</v>
      </c>
    </row>
    <row r="151" spans="1:7" x14ac:dyDescent="0.35">
      <c r="A151" s="109"/>
      <c r="B151" s="110"/>
      <c r="C151" s="110" t="s">
        <v>132</v>
      </c>
      <c r="D151" s="111"/>
      <c r="E151" s="104">
        <v>403000</v>
      </c>
      <c r="F151" s="105">
        <v>195659.81</v>
      </c>
      <c r="G151" s="105">
        <v>207340.19</v>
      </c>
    </row>
    <row r="152" spans="1:7" x14ac:dyDescent="0.35">
      <c r="A152" s="109"/>
      <c r="B152" s="110"/>
      <c r="C152" s="110">
        <v>1</v>
      </c>
      <c r="D152" s="111" t="s">
        <v>147</v>
      </c>
      <c r="E152" s="104">
        <v>100000</v>
      </c>
      <c r="F152" s="104">
        <v>0</v>
      </c>
      <c r="G152" s="104">
        <v>100000</v>
      </c>
    </row>
    <row r="153" spans="1:7" x14ac:dyDescent="0.35">
      <c r="A153" s="109"/>
      <c r="B153" s="110"/>
      <c r="C153" s="110">
        <v>2</v>
      </c>
      <c r="D153" s="111" t="s">
        <v>186</v>
      </c>
      <c r="E153" s="104">
        <v>150000</v>
      </c>
      <c r="F153" s="105">
        <v>51659.81</v>
      </c>
      <c r="G153" s="105">
        <v>98340.19</v>
      </c>
    </row>
    <row r="154" spans="1:7" x14ac:dyDescent="0.35">
      <c r="A154" s="109"/>
      <c r="B154" s="110"/>
      <c r="C154" s="110">
        <v>3</v>
      </c>
      <c r="D154" s="111" t="s">
        <v>187</v>
      </c>
      <c r="E154" s="104">
        <v>150000</v>
      </c>
      <c r="F154" s="104">
        <v>144000</v>
      </c>
      <c r="G154" s="104">
        <v>6000</v>
      </c>
    </row>
    <row r="155" spans="1:7" x14ac:dyDescent="0.35">
      <c r="A155" s="109"/>
      <c r="B155" s="110"/>
      <c r="C155" s="110">
        <v>4</v>
      </c>
      <c r="D155" s="111" t="s">
        <v>133</v>
      </c>
      <c r="E155" s="104">
        <v>3000</v>
      </c>
      <c r="F155" s="104">
        <v>0</v>
      </c>
      <c r="G155" s="104">
        <v>3000</v>
      </c>
    </row>
    <row r="156" spans="1:7" x14ac:dyDescent="0.35">
      <c r="A156" s="109"/>
      <c r="B156" s="110"/>
      <c r="C156" s="110" t="s">
        <v>138</v>
      </c>
      <c r="D156" s="111"/>
      <c r="E156" s="104">
        <v>250000</v>
      </c>
      <c r="F156" s="104">
        <v>30967</v>
      </c>
      <c r="G156" s="104">
        <v>219033</v>
      </c>
    </row>
    <row r="157" spans="1:7" x14ac:dyDescent="0.35">
      <c r="A157" s="109"/>
      <c r="B157" s="110"/>
      <c r="C157" s="110">
        <v>1</v>
      </c>
      <c r="D157" s="111" t="s">
        <v>188</v>
      </c>
      <c r="E157" s="104">
        <v>100000</v>
      </c>
      <c r="F157" s="104">
        <v>30967</v>
      </c>
      <c r="G157" s="104">
        <v>69033</v>
      </c>
    </row>
    <row r="158" spans="1:7" x14ac:dyDescent="0.35">
      <c r="A158" s="109"/>
      <c r="B158" s="110"/>
      <c r="C158" s="110">
        <v>2</v>
      </c>
      <c r="D158" s="111" t="s">
        <v>189</v>
      </c>
      <c r="E158" s="104">
        <v>100000</v>
      </c>
      <c r="F158" s="104">
        <v>0</v>
      </c>
      <c r="G158" s="104">
        <v>100000</v>
      </c>
    </row>
    <row r="159" spans="1:7" x14ac:dyDescent="0.35">
      <c r="A159" s="109"/>
      <c r="B159" s="110"/>
      <c r="C159" s="110">
        <v>3</v>
      </c>
      <c r="D159" s="111" t="s">
        <v>190</v>
      </c>
      <c r="E159" s="104">
        <v>50000</v>
      </c>
      <c r="F159" s="104">
        <v>0</v>
      </c>
      <c r="G159" s="104">
        <v>50000</v>
      </c>
    </row>
    <row r="160" spans="1:7" x14ac:dyDescent="0.35">
      <c r="A160" s="109"/>
      <c r="B160" s="110"/>
      <c r="C160" s="110" t="s">
        <v>116</v>
      </c>
      <c r="D160" s="111"/>
      <c r="E160" s="104">
        <v>820000</v>
      </c>
      <c r="F160" s="105">
        <v>598227.4</v>
      </c>
      <c r="G160" s="105">
        <v>221772.6</v>
      </c>
    </row>
    <row r="161" spans="1:7" x14ac:dyDescent="0.35">
      <c r="A161" s="109"/>
      <c r="B161" s="110"/>
      <c r="C161" s="110">
        <v>1</v>
      </c>
      <c r="D161" s="111" t="s">
        <v>191</v>
      </c>
      <c r="E161" s="104">
        <v>520000</v>
      </c>
      <c r="F161" s="104">
        <v>488650</v>
      </c>
      <c r="G161" s="104">
        <v>31350</v>
      </c>
    </row>
    <row r="162" spans="1:7" ht="42" x14ac:dyDescent="0.35">
      <c r="A162" s="109"/>
      <c r="B162" s="110"/>
      <c r="C162" s="110">
        <v>2</v>
      </c>
      <c r="D162" s="111" t="s">
        <v>192</v>
      </c>
      <c r="E162" s="104">
        <v>150000</v>
      </c>
      <c r="F162" s="105">
        <v>90607.400000000009</v>
      </c>
      <c r="G162" s="105">
        <v>59392.6</v>
      </c>
    </row>
    <row r="163" spans="1:7" ht="31.5" customHeight="1" x14ac:dyDescent="0.35">
      <c r="A163" s="109"/>
      <c r="B163" s="110"/>
      <c r="C163" s="110">
        <v>3</v>
      </c>
      <c r="D163" s="111" t="s">
        <v>193</v>
      </c>
      <c r="E163" s="104">
        <v>150000</v>
      </c>
      <c r="F163" s="104">
        <v>18970</v>
      </c>
      <c r="G163" s="104">
        <v>131030</v>
      </c>
    </row>
    <row r="164" spans="1:7" x14ac:dyDescent="0.35">
      <c r="A164" s="109"/>
      <c r="B164" s="110"/>
      <c r="C164" s="110" t="s">
        <v>136</v>
      </c>
      <c r="D164" s="111"/>
      <c r="E164" s="104">
        <v>1395000</v>
      </c>
      <c r="F164" s="104">
        <v>850185</v>
      </c>
      <c r="G164" s="104">
        <v>544815</v>
      </c>
    </row>
    <row r="165" spans="1:7" ht="42" x14ac:dyDescent="0.35">
      <c r="A165" s="109"/>
      <c r="B165" s="110"/>
      <c r="C165" s="110">
        <v>1</v>
      </c>
      <c r="D165" s="111" t="s">
        <v>194</v>
      </c>
      <c r="E165" s="104">
        <v>870000</v>
      </c>
      <c r="F165" s="104">
        <v>850185</v>
      </c>
      <c r="G165" s="104">
        <v>19815</v>
      </c>
    </row>
    <row r="166" spans="1:7" x14ac:dyDescent="0.35">
      <c r="A166" s="109"/>
      <c r="B166" s="110"/>
      <c r="C166" s="110">
        <v>2</v>
      </c>
      <c r="D166" s="111" t="s">
        <v>195</v>
      </c>
      <c r="E166" s="104">
        <v>525000</v>
      </c>
      <c r="F166" s="104">
        <v>0</v>
      </c>
      <c r="G166" s="104">
        <v>525000</v>
      </c>
    </row>
    <row r="167" spans="1:7" s="3" customFormat="1" x14ac:dyDescent="0.35">
      <c r="A167" s="116" t="s">
        <v>267</v>
      </c>
      <c r="B167" s="116"/>
      <c r="C167" s="116"/>
      <c r="D167" s="117"/>
      <c r="E167" s="118">
        <v>14000</v>
      </c>
      <c r="F167" s="118">
        <v>0</v>
      </c>
      <c r="G167" s="118">
        <v>14000</v>
      </c>
    </row>
    <row r="168" spans="1:7" s="3" customFormat="1" x14ac:dyDescent="0.35">
      <c r="A168" s="112"/>
      <c r="B168" s="113" t="s">
        <v>294</v>
      </c>
      <c r="C168" s="113"/>
      <c r="D168" s="114"/>
      <c r="E168" s="115">
        <v>14000</v>
      </c>
      <c r="F168" s="115">
        <v>0</v>
      </c>
      <c r="G168" s="115">
        <v>14000</v>
      </c>
    </row>
    <row r="169" spans="1:7" x14ac:dyDescent="0.35">
      <c r="A169" s="109"/>
      <c r="B169" s="110"/>
      <c r="C169" s="110" t="s">
        <v>148</v>
      </c>
      <c r="D169" s="111"/>
      <c r="E169" s="104">
        <v>14000</v>
      </c>
      <c r="F169" s="104">
        <v>0</v>
      </c>
      <c r="G169" s="104">
        <v>14000</v>
      </c>
    </row>
    <row r="170" spans="1:7" x14ac:dyDescent="0.35">
      <c r="A170" s="109"/>
      <c r="B170" s="110"/>
      <c r="C170" s="110">
        <v>1</v>
      </c>
      <c r="D170" s="111" t="s">
        <v>196</v>
      </c>
      <c r="E170" s="104">
        <v>14000</v>
      </c>
      <c r="F170" s="104">
        <v>0</v>
      </c>
      <c r="G170" s="104">
        <v>14000</v>
      </c>
    </row>
    <row r="171" spans="1:7" s="3" customFormat="1" x14ac:dyDescent="0.35">
      <c r="A171" s="121" t="s">
        <v>268</v>
      </c>
      <c r="B171" s="122"/>
      <c r="C171" s="122"/>
      <c r="D171" s="123"/>
      <c r="E171" s="118">
        <v>66551</v>
      </c>
      <c r="F171" s="118">
        <v>66551</v>
      </c>
      <c r="G171" s="118">
        <v>0</v>
      </c>
    </row>
    <row r="172" spans="1:7" s="3" customFormat="1" x14ac:dyDescent="0.35">
      <c r="A172" s="112"/>
      <c r="B172" s="113" t="s">
        <v>295</v>
      </c>
      <c r="C172" s="113"/>
      <c r="D172" s="114"/>
      <c r="E172" s="115">
        <v>66551</v>
      </c>
      <c r="F172" s="115">
        <v>66551</v>
      </c>
      <c r="G172" s="115">
        <v>0</v>
      </c>
    </row>
    <row r="173" spans="1:7" x14ac:dyDescent="0.35">
      <c r="A173" s="109"/>
      <c r="B173" s="110"/>
      <c r="C173" s="110" t="s">
        <v>116</v>
      </c>
      <c r="D173" s="111"/>
      <c r="E173" s="104">
        <v>66551</v>
      </c>
      <c r="F173" s="104">
        <v>66551</v>
      </c>
      <c r="G173" s="104">
        <v>0</v>
      </c>
    </row>
    <row r="174" spans="1:7" x14ac:dyDescent="0.35">
      <c r="A174" s="109"/>
      <c r="B174" s="110"/>
      <c r="C174" s="110">
        <v>1</v>
      </c>
      <c r="D174" s="111" t="s">
        <v>197</v>
      </c>
      <c r="E174" s="104">
        <v>0</v>
      </c>
      <c r="F174" s="104">
        <v>0</v>
      </c>
      <c r="G174" s="104">
        <v>0</v>
      </c>
    </row>
    <row r="175" spans="1:7" x14ac:dyDescent="0.35">
      <c r="A175" s="109"/>
      <c r="B175" s="110"/>
      <c r="C175" s="110">
        <v>2</v>
      </c>
      <c r="D175" s="111" t="s">
        <v>198</v>
      </c>
      <c r="E175" s="104">
        <v>0</v>
      </c>
      <c r="F175" s="104">
        <v>0</v>
      </c>
      <c r="G175" s="104">
        <v>0</v>
      </c>
    </row>
    <row r="176" spans="1:7" x14ac:dyDescent="0.35">
      <c r="A176" s="109"/>
      <c r="B176" s="110"/>
      <c r="C176" s="110">
        <v>3</v>
      </c>
      <c r="D176" s="111" t="s">
        <v>199</v>
      </c>
      <c r="E176" s="104">
        <v>0</v>
      </c>
      <c r="F176" s="104">
        <v>0</v>
      </c>
      <c r="G176" s="104">
        <v>0</v>
      </c>
    </row>
    <row r="177" spans="1:7" ht="42" x14ac:dyDescent="0.35">
      <c r="A177" s="109"/>
      <c r="B177" s="110"/>
      <c r="C177" s="110">
        <v>4</v>
      </c>
      <c r="D177" s="111" t="s">
        <v>200</v>
      </c>
      <c r="E177" s="104">
        <v>66551</v>
      </c>
      <c r="F177" s="104">
        <v>66551</v>
      </c>
      <c r="G177" s="104">
        <v>0</v>
      </c>
    </row>
    <row r="178" spans="1:7" s="3" customFormat="1" x14ac:dyDescent="0.35">
      <c r="A178" s="116" t="s">
        <v>269</v>
      </c>
      <c r="B178" s="116"/>
      <c r="C178" s="116"/>
      <c r="D178" s="117"/>
      <c r="E178" s="118">
        <v>9464600</v>
      </c>
      <c r="F178" s="119">
        <v>7732679.5299999993</v>
      </c>
      <c r="G178" s="119">
        <v>1731920.47</v>
      </c>
    </row>
    <row r="179" spans="1:7" s="3" customFormat="1" x14ac:dyDescent="0.35">
      <c r="A179" s="112"/>
      <c r="B179" s="113" t="s">
        <v>296</v>
      </c>
      <c r="C179" s="113"/>
      <c r="D179" s="114"/>
      <c r="E179" s="115">
        <v>9464600</v>
      </c>
      <c r="F179" s="120">
        <v>7732679.5299999993</v>
      </c>
      <c r="G179" s="120">
        <v>1731920.47</v>
      </c>
    </row>
    <row r="180" spans="1:7" x14ac:dyDescent="0.35">
      <c r="A180" s="109"/>
      <c r="B180" s="110"/>
      <c r="C180" s="110" t="s">
        <v>201</v>
      </c>
      <c r="D180" s="111"/>
      <c r="E180" s="104">
        <v>1338600</v>
      </c>
      <c r="F180" s="105">
        <v>1300636.3399999999</v>
      </c>
      <c r="G180" s="105">
        <v>37963.660000000003</v>
      </c>
    </row>
    <row r="181" spans="1:7" x14ac:dyDescent="0.35">
      <c r="A181" s="109"/>
      <c r="B181" s="110"/>
      <c r="C181" s="110">
        <v>1</v>
      </c>
      <c r="D181" s="111" t="s">
        <v>202</v>
      </c>
      <c r="E181" s="104">
        <v>248760</v>
      </c>
      <c r="F181" s="105">
        <v>225496.34</v>
      </c>
      <c r="G181" s="105">
        <v>23263.66</v>
      </c>
    </row>
    <row r="182" spans="1:7" x14ac:dyDescent="0.35">
      <c r="A182" s="109"/>
      <c r="B182" s="110"/>
      <c r="C182" s="110">
        <v>2</v>
      </c>
      <c r="D182" s="111" t="s">
        <v>203</v>
      </c>
      <c r="E182" s="104">
        <v>140160</v>
      </c>
      <c r="F182" s="104">
        <v>140160</v>
      </c>
      <c r="G182" s="104">
        <v>0</v>
      </c>
    </row>
    <row r="183" spans="1:7" x14ac:dyDescent="0.35">
      <c r="A183" s="109"/>
      <c r="B183" s="110"/>
      <c r="C183" s="110">
        <v>3</v>
      </c>
      <c r="D183" s="111" t="s">
        <v>204</v>
      </c>
      <c r="E183" s="104">
        <v>420480</v>
      </c>
      <c r="F183" s="104">
        <v>420480</v>
      </c>
      <c r="G183" s="104">
        <v>0</v>
      </c>
    </row>
    <row r="184" spans="1:7" x14ac:dyDescent="0.35">
      <c r="A184" s="109"/>
      <c r="B184" s="110"/>
      <c r="C184" s="110">
        <v>4</v>
      </c>
      <c r="D184" s="111" t="s">
        <v>205</v>
      </c>
      <c r="E184" s="104">
        <v>529200</v>
      </c>
      <c r="F184" s="104">
        <v>514500</v>
      </c>
      <c r="G184" s="104">
        <v>14700</v>
      </c>
    </row>
    <row r="185" spans="1:7" x14ac:dyDescent="0.35">
      <c r="A185" s="109"/>
      <c r="B185" s="110"/>
      <c r="C185" s="110" t="s">
        <v>127</v>
      </c>
      <c r="D185" s="111"/>
      <c r="E185" s="104">
        <v>846000</v>
      </c>
      <c r="F185" s="104">
        <v>777040</v>
      </c>
      <c r="G185" s="104">
        <v>68960</v>
      </c>
    </row>
    <row r="186" spans="1:7" x14ac:dyDescent="0.35">
      <c r="A186" s="109"/>
      <c r="B186" s="110"/>
      <c r="C186" s="110">
        <v>1</v>
      </c>
      <c r="D186" s="111" t="s">
        <v>206</v>
      </c>
      <c r="E186" s="104">
        <v>220000</v>
      </c>
      <c r="F186" s="104">
        <v>219000</v>
      </c>
      <c r="G186" s="104">
        <v>1000</v>
      </c>
    </row>
    <row r="187" spans="1:7" x14ac:dyDescent="0.35">
      <c r="A187" s="109"/>
      <c r="B187" s="110"/>
      <c r="C187" s="110">
        <v>2</v>
      </c>
      <c r="D187" s="111" t="s">
        <v>207</v>
      </c>
      <c r="E187" s="104">
        <v>610000</v>
      </c>
      <c r="F187" s="104">
        <v>552040</v>
      </c>
      <c r="G187" s="104">
        <v>57960</v>
      </c>
    </row>
    <row r="188" spans="1:7" x14ac:dyDescent="0.35">
      <c r="A188" s="109"/>
      <c r="B188" s="110"/>
      <c r="C188" s="110">
        <v>3</v>
      </c>
      <c r="D188" s="111" t="s">
        <v>208</v>
      </c>
      <c r="E188" s="104">
        <v>16000</v>
      </c>
      <c r="F188" s="104">
        <v>6000</v>
      </c>
      <c r="G188" s="104">
        <v>10000</v>
      </c>
    </row>
    <row r="189" spans="1:7" x14ac:dyDescent="0.35">
      <c r="A189" s="109"/>
      <c r="B189" s="110"/>
      <c r="C189" s="110" t="s">
        <v>132</v>
      </c>
      <c r="D189" s="111"/>
      <c r="E189" s="104">
        <v>358000</v>
      </c>
      <c r="F189" s="105">
        <v>155264.03</v>
      </c>
      <c r="G189" s="105">
        <v>202735.96999999997</v>
      </c>
    </row>
    <row r="190" spans="1:7" x14ac:dyDescent="0.35">
      <c r="A190" s="109"/>
      <c r="B190" s="110"/>
      <c r="C190" s="110">
        <v>1</v>
      </c>
      <c r="D190" s="111" t="s">
        <v>162</v>
      </c>
      <c r="E190" s="104">
        <v>10000</v>
      </c>
      <c r="F190" s="105">
        <v>0</v>
      </c>
      <c r="G190" s="104">
        <v>10000</v>
      </c>
    </row>
    <row r="191" spans="1:7" x14ac:dyDescent="0.35">
      <c r="A191" s="109"/>
      <c r="B191" s="110"/>
      <c r="C191" s="110">
        <v>2</v>
      </c>
      <c r="D191" s="111" t="s">
        <v>209</v>
      </c>
      <c r="E191" s="104">
        <v>150000</v>
      </c>
      <c r="F191" s="105">
        <v>26598.21</v>
      </c>
      <c r="G191" s="105">
        <v>123401.79</v>
      </c>
    </row>
    <row r="192" spans="1:7" x14ac:dyDescent="0.35">
      <c r="A192" s="109"/>
      <c r="B192" s="110"/>
      <c r="C192" s="110">
        <v>3</v>
      </c>
      <c r="D192" s="111" t="s">
        <v>186</v>
      </c>
      <c r="E192" s="104">
        <v>80000</v>
      </c>
      <c r="F192" s="104">
        <v>59600</v>
      </c>
      <c r="G192" s="104">
        <v>20400</v>
      </c>
    </row>
    <row r="193" spans="1:7" x14ac:dyDescent="0.35">
      <c r="A193" s="109"/>
      <c r="B193" s="110"/>
      <c r="C193" s="110">
        <v>4</v>
      </c>
      <c r="D193" s="111" t="s">
        <v>210</v>
      </c>
      <c r="E193" s="104">
        <v>3000</v>
      </c>
      <c r="F193" s="104">
        <v>0</v>
      </c>
      <c r="G193" s="104">
        <v>3000</v>
      </c>
    </row>
    <row r="194" spans="1:7" x14ac:dyDescent="0.35">
      <c r="A194" s="109"/>
      <c r="B194" s="110"/>
      <c r="C194" s="110">
        <v>5</v>
      </c>
      <c r="D194" s="111" t="s">
        <v>211</v>
      </c>
      <c r="E194" s="104">
        <v>25000</v>
      </c>
      <c r="F194" s="104">
        <v>0</v>
      </c>
      <c r="G194" s="104">
        <v>25000</v>
      </c>
    </row>
    <row r="195" spans="1:7" x14ac:dyDescent="0.35">
      <c r="A195" s="109"/>
      <c r="B195" s="110"/>
      <c r="C195" s="110">
        <v>6</v>
      </c>
      <c r="D195" s="111" t="s">
        <v>133</v>
      </c>
      <c r="E195" s="104">
        <v>10000</v>
      </c>
      <c r="F195" s="104">
        <v>1350</v>
      </c>
      <c r="G195" s="104">
        <v>8650</v>
      </c>
    </row>
    <row r="196" spans="1:7" x14ac:dyDescent="0.35">
      <c r="A196" s="109"/>
      <c r="B196" s="110"/>
      <c r="C196" s="110">
        <v>7</v>
      </c>
      <c r="D196" s="111" t="s">
        <v>212</v>
      </c>
      <c r="E196" s="104">
        <v>10000</v>
      </c>
      <c r="F196" s="105">
        <v>0</v>
      </c>
      <c r="G196" s="104">
        <v>10000</v>
      </c>
    </row>
    <row r="197" spans="1:7" x14ac:dyDescent="0.35">
      <c r="A197" s="109"/>
      <c r="B197" s="110"/>
      <c r="C197" s="110">
        <v>8</v>
      </c>
      <c r="D197" s="111" t="s">
        <v>165</v>
      </c>
      <c r="E197" s="104">
        <v>70000</v>
      </c>
      <c r="F197" s="105">
        <v>67715.820000000007</v>
      </c>
      <c r="G197" s="105">
        <v>2284.1799999999998</v>
      </c>
    </row>
    <row r="198" spans="1:7" x14ac:dyDescent="0.35">
      <c r="A198" s="109"/>
      <c r="B198" s="110"/>
      <c r="C198" s="110" t="s">
        <v>213</v>
      </c>
      <c r="D198" s="111"/>
      <c r="E198" s="104">
        <v>40000</v>
      </c>
      <c r="F198" s="105">
        <v>24309.16</v>
      </c>
      <c r="G198" s="105">
        <v>15690.84</v>
      </c>
    </row>
    <row r="199" spans="1:7" x14ac:dyDescent="0.35">
      <c r="A199" s="109"/>
      <c r="B199" s="110"/>
      <c r="C199" s="110">
        <v>1</v>
      </c>
      <c r="D199" s="111" t="s">
        <v>214</v>
      </c>
      <c r="E199" s="104">
        <v>40000</v>
      </c>
      <c r="F199" s="105">
        <v>24309.16</v>
      </c>
      <c r="G199" s="105">
        <v>15690.84</v>
      </c>
    </row>
    <row r="200" spans="1:7" x14ac:dyDescent="0.35">
      <c r="A200" s="109"/>
      <c r="B200" s="110"/>
      <c r="C200" s="110" t="s">
        <v>138</v>
      </c>
      <c r="D200" s="111"/>
      <c r="E200" s="104">
        <v>310000</v>
      </c>
      <c r="F200" s="104">
        <v>226428</v>
      </c>
      <c r="G200" s="104">
        <v>83572</v>
      </c>
    </row>
    <row r="201" spans="1:7" x14ac:dyDescent="0.35">
      <c r="A201" s="109"/>
      <c r="B201" s="110"/>
      <c r="C201" s="110">
        <v>1</v>
      </c>
      <c r="D201" s="111" t="s">
        <v>215</v>
      </c>
      <c r="E201" s="104">
        <v>50000</v>
      </c>
      <c r="F201" s="104">
        <v>36400</v>
      </c>
      <c r="G201" s="104">
        <v>13600</v>
      </c>
    </row>
    <row r="202" spans="1:7" x14ac:dyDescent="0.35">
      <c r="A202" s="109"/>
      <c r="B202" s="110"/>
      <c r="C202" s="110">
        <v>2</v>
      </c>
      <c r="D202" s="111" t="s">
        <v>216</v>
      </c>
      <c r="E202" s="104">
        <v>180000</v>
      </c>
      <c r="F202" s="104">
        <v>127790</v>
      </c>
      <c r="G202" s="104">
        <v>52210</v>
      </c>
    </row>
    <row r="203" spans="1:7" x14ac:dyDescent="0.35">
      <c r="A203" s="109"/>
      <c r="B203" s="110"/>
      <c r="C203" s="110">
        <v>3</v>
      </c>
      <c r="D203" s="111" t="s">
        <v>217</v>
      </c>
      <c r="E203" s="104">
        <v>60000</v>
      </c>
      <c r="F203" s="104">
        <v>50888</v>
      </c>
      <c r="G203" s="104">
        <v>9112</v>
      </c>
    </row>
    <row r="204" spans="1:7" x14ac:dyDescent="0.35">
      <c r="A204" s="109"/>
      <c r="B204" s="110"/>
      <c r="C204" s="110">
        <v>4</v>
      </c>
      <c r="D204" s="111" t="s">
        <v>139</v>
      </c>
      <c r="E204" s="104">
        <v>20000</v>
      </c>
      <c r="F204" s="104">
        <v>11350</v>
      </c>
      <c r="G204" s="104">
        <v>8650</v>
      </c>
    </row>
    <row r="205" spans="1:7" x14ac:dyDescent="0.35">
      <c r="A205" s="109"/>
      <c r="B205" s="110"/>
      <c r="C205" s="110" t="s">
        <v>116</v>
      </c>
      <c r="D205" s="111"/>
      <c r="E205" s="104">
        <v>6572000</v>
      </c>
      <c r="F205" s="104">
        <v>5249002</v>
      </c>
      <c r="G205" s="104">
        <v>1322998</v>
      </c>
    </row>
    <row r="206" spans="1:7" x14ac:dyDescent="0.35">
      <c r="A206" s="109"/>
      <c r="B206" s="110"/>
      <c r="C206" s="110">
        <v>1</v>
      </c>
      <c r="D206" s="111" t="s">
        <v>218</v>
      </c>
      <c r="E206" s="104">
        <v>10000</v>
      </c>
      <c r="F206" s="104">
        <v>10000</v>
      </c>
      <c r="G206" s="104">
        <v>0</v>
      </c>
    </row>
    <row r="207" spans="1:7" x14ac:dyDescent="0.35">
      <c r="A207" s="109"/>
      <c r="B207" s="110"/>
      <c r="C207" s="110">
        <v>2</v>
      </c>
      <c r="D207" s="111" t="s">
        <v>219</v>
      </c>
      <c r="E207" s="104">
        <v>20000</v>
      </c>
      <c r="F207" s="104">
        <v>0</v>
      </c>
      <c r="G207" s="104">
        <v>20000</v>
      </c>
    </row>
    <row r="208" spans="1:7" x14ac:dyDescent="0.35">
      <c r="A208" s="109"/>
      <c r="B208" s="110"/>
      <c r="C208" s="110">
        <v>3</v>
      </c>
      <c r="D208" s="111" t="s">
        <v>220</v>
      </c>
      <c r="E208" s="104">
        <v>15000</v>
      </c>
      <c r="F208" s="104">
        <v>9240</v>
      </c>
      <c r="G208" s="104">
        <v>5760</v>
      </c>
    </row>
    <row r="209" spans="1:7" x14ac:dyDescent="0.35">
      <c r="A209" s="109"/>
      <c r="B209" s="110"/>
      <c r="C209" s="110">
        <v>4</v>
      </c>
      <c r="D209" s="111" t="s">
        <v>221</v>
      </c>
      <c r="E209" s="104">
        <v>15000</v>
      </c>
      <c r="F209" s="104">
        <v>7350</v>
      </c>
      <c r="G209" s="104">
        <v>7650</v>
      </c>
    </row>
    <row r="210" spans="1:7" x14ac:dyDescent="0.35">
      <c r="A210" s="109"/>
      <c r="B210" s="110"/>
      <c r="C210" s="110">
        <v>5</v>
      </c>
      <c r="D210" s="111" t="s">
        <v>222</v>
      </c>
      <c r="E210" s="104">
        <v>262000</v>
      </c>
      <c r="F210" s="104">
        <v>250000</v>
      </c>
      <c r="G210" s="104">
        <v>12000</v>
      </c>
    </row>
    <row r="211" spans="1:7" x14ac:dyDescent="0.35">
      <c r="A211" s="109"/>
      <c r="B211" s="110"/>
      <c r="C211" s="110">
        <v>6</v>
      </c>
      <c r="D211" s="111" t="s">
        <v>223</v>
      </c>
      <c r="E211" s="104">
        <v>2600000</v>
      </c>
      <c r="F211" s="104">
        <v>1882412</v>
      </c>
      <c r="G211" s="104">
        <v>717588</v>
      </c>
    </row>
    <row r="212" spans="1:7" x14ac:dyDescent="0.35">
      <c r="A212" s="109"/>
      <c r="B212" s="110"/>
      <c r="C212" s="110">
        <v>7</v>
      </c>
      <c r="D212" s="111" t="s">
        <v>224</v>
      </c>
      <c r="E212" s="104">
        <v>3650000</v>
      </c>
      <c r="F212" s="104">
        <v>3090000</v>
      </c>
      <c r="G212" s="104">
        <v>560000</v>
      </c>
    </row>
    <row r="213" spans="1:7" s="3" customFormat="1" x14ac:dyDescent="0.35">
      <c r="A213" s="116" t="s">
        <v>270</v>
      </c>
      <c r="B213" s="116"/>
      <c r="C213" s="116"/>
      <c r="D213" s="117"/>
      <c r="E213" s="118">
        <v>39000000</v>
      </c>
      <c r="F213" s="119">
        <v>29195934.829999998</v>
      </c>
      <c r="G213" s="119">
        <v>9804065.1699999999</v>
      </c>
    </row>
    <row r="214" spans="1:7" s="3" customFormat="1" x14ac:dyDescent="0.35">
      <c r="A214" s="112"/>
      <c r="B214" s="113" t="s">
        <v>297</v>
      </c>
      <c r="C214" s="113"/>
      <c r="D214" s="114"/>
      <c r="E214" s="115">
        <v>15000000</v>
      </c>
      <c r="F214" s="120">
        <v>10035436.640000001</v>
      </c>
      <c r="G214" s="120">
        <v>4964563.3600000003</v>
      </c>
    </row>
    <row r="215" spans="1:7" x14ac:dyDescent="0.35">
      <c r="A215" s="109"/>
      <c r="B215" s="110"/>
      <c r="C215" s="110" t="s">
        <v>127</v>
      </c>
      <c r="D215" s="111"/>
      <c r="E215" s="104">
        <v>12000</v>
      </c>
      <c r="F215" s="104">
        <v>9300</v>
      </c>
      <c r="G215" s="104">
        <v>2700</v>
      </c>
    </row>
    <row r="216" spans="1:7" x14ac:dyDescent="0.35">
      <c r="A216" s="109"/>
      <c r="B216" s="110"/>
      <c r="C216" s="110">
        <v>1</v>
      </c>
      <c r="D216" s="111" t="s">
        <v>225</v>
      </c>
      <c r="E216" s="104">
        <v>12000</v>
      </c>
      <c r="F216" s="104">
        <v>9300</v>
      </c>
      <c r="G216" s="104">
        <v>2700</v>
      </c>
    </row>
    <row r="217" spans="1:7" x14ac:dyDescent="0.35">
      <c r="A217" s="109"/>
      <c r="B217" s="110"/>
      <c r="C217" s="110" t="s">
        <v>132</v>
      </c>
      <c r="D217" s="111"/>
      <c r="E217" s="104">
        <v>2000</v>
      </c>
      <c r="F217" s="104">
        <v>1750</v>
      </c>
      <c r="G217" s="104">
        <v>250</v>
      </c>
    </row>
    <row r="218" spans="1:7" x14ac:dyDescent="0.35">
      <c r="A218" s="109"/>
      <c r="B218" s="110"/>
      <c r="C218" s="110">
        <v>1</v>
      </c>
      <c r="D218" s="111" t="s">
        <v>133</v>
      </c>
      <c r="E218" s="104">
        <v>2000</v>
      </c>
      <c r="F218" s="104">
        <v>1750</v>
      </c>
      <c r="G218" s="104">
        <v>250</v>
      </c>
    </row>
    <row r="219" spans="1:7" x14ac:dyDescent="0.35">
      <c r="A219" s="109"/>
      <c r="B219" s="110"/>
      <c r="C219" s="110" t="s">
        <v>116</v>
      </c>
      <c r="D219" s="111"/>
      <c r="E219" s="104">
        <v>11826000</v>
      </c>
      <c r="F219" s="105">
        <v>7442402.54</v>
      </c>
      <c r="G219" s="105">
        <v>4383597.46</v>
      </c>
    </row>
    <row r="220" spans="1:7" x14ac:dyDescent="0.35">
      <c r="A220" s="109"/>
      <c r="B220" s="110"/>
      <c r="C220" s="110">
        <v>1</v>
      </c>
      <c r="D220" s="111" t="s">
        <v>226</v>
      </c>
      <c r="E220" s="104">
        <v>11211000</v>
      </c>
      <c r="F220" s="105">
        <v>7018402.54</v>
      </c>
      <c r="G220" s="105">
        <v>4192597.46</v>
      </c>
    </row>
    <row r="221" spans="1:7" x14ac:dyDescent="0.35">
      <c r="A221" s="109"/>
      <c r="B221" s="110"/>
      <c r="C221" s="110">
        <v>2</v>
      </c>
      <c r="D221" s="111" t="s">
        <v>227</v>
      </c>
      <c r="E221" s="104">
        <v>200000</v>
      </c>
      <c r="F221" s="104">
        <v>44000</v>
      </c>
      <c r="G221" s="104">
        <v>156000</v>
      </c>
    </row>
    <row r="222" spans="1:7" x14ac:dyDescent="0.35">
      <c r="A222" s="109"/>
      <c r="B222" s="110"/>
      <c r="C222" s="110">
        <v>3</v>
      </c>
      <c r="D222" s="111" t="s">
        <v>228</v>
      </c>
      <c r="E222" s="104">
        <v>415000</v>
      </c>
      <c r="F222" s="104">
        <v>380000</v>
      </c>
      <c r="G222" s="104">
        <v>35000</v>
      </c>
    </row>
    <row r="223" spans="1:7" x14ac:dyDescent="0.35">
      <c r="A223" s="109"/>
      <c r="B223" s="110"/>
      <c r="C223" s="110" t="s">
        <v>136</v>
      </c>
      <c r="D223" s="111"/>
      <c r="E223" s="104">
        <v>3160000</v>
      </c>
      <c r="F223" s="105">
        <v>2581984.1</v>
      </c>
      <c r="G223" s="105">
        <v>578015.9</v>
      </c>
    </row>
    <row r="224" spans="1:7" x14ac:dyDescent="0.35">
      <c r="A224" s="109"/>
      <c r="B224" s="110"/>
      <c r="C224" s="110">
        <v>1</v>
      </c>
      <c r="D224" s="111" t="s">
        <v>229</v>
      </c>
      <c r="E224" s="104">
        <v>0</v>
      </c>
      <c r="F224" s="105">
        <v>0</v>
      </c>
      <c r="G224" s="105">
        <v>0</v>
      </c>
    </row>
    <row r="225" spans="1:7" x14ac:dyDescent="0.35">
      <c r="A225" s="109"/>
      <c r="B225" s="110"/>
      <c r="C225" s="110">
        <v>2</v>
      </c>
      <c r="D225" s="111" t="s">
        <v>230</v>
      </c>
      <c r="E225" s="104">
        <v>2800000</v>
      </c>
      <c r="F225" s="105">
        <v>2479809.1</v>
      </c>
      <c r="G225" s="105">
        <v>320190.90000000002</v>
      </c>
    </row>
    <row r="226" spans="1:7" x14ac:dyDescent="0.35">
      <c r="A226" s="109"/>
      <c r="B226" s="110"/>
      <c r="C226" s="110">
        <v>3</v>
      </c>
      <c r="D226" s="111" t="s">
        <v>231</v>
      </c>
      <c r="E226" s="104">
        <v>360000</v>
      </c>
      <c r="F226" s="104">
        <v>102175</v>
      </c>
      <c r="G226" s="104">
        <v>257825</v>
      </c>
    </row>
    <row r="227" spans="1:7" x14ac:dyDescent="0.35">
      <c r="A227" s="109"/>
      <c r="B227" s="110"/>
      <c r="C227" s="110">
        <v>4</v>
      </c>
      <c r="D227" s="111" t="s">
        <v>232</v>
      </c>
      <c r="E227" s="104">
        <v>0</v>
      </c>
      <c r="F227" s="105">
        <v>0</v>
      </c>
      <c r="G227" s="105">
        <v>0</v>
      </c>
    </row>
    <row r="228" spans="1:7" s="3" customFormat="1" x14ac:dyDescent="0.35">
      <c r="A228" s="112"/>
      <c r="B228" s="113" t="s">
        <v>298</v>
      </c>
      <c r="C228" s="113"/>
      <c r="D228" s="114"/>
      <c r="E228" s="115">
        <v>18000000</v>
      </c>
      <c r="F228" s="120">
        <v>13280498.189999999</v>
      </c>
      <c r="G228" s="120">
        <v>4719501.8099999996</v>
      </c>
    </row>
    <row r="229" spans="1:7" x14ac:dyDescent="0.35">
      <c r="A229" s="109"/>
      <c r="B229" s="110"/>
      <c r="C229" s="110" t="s">
        <v>127</v>
      </c>
      <c r="D229" s="111"/>
      <c r="E229" s="104">
        <v>26500</v>
      </c>
      <c r="F229" s="104">
        <v>26500</v>
      </c>
      <c r="G229" s="105">
        <v>0</v>
      </c>
    </row>
    <row r="230" spans="1:7" x14ac:dyDescent="0.35">
      <c r="A230" s="109"/>
      <c r="B230" s="110"/>
      <c r="C230" s="110">
        <v>1</v>
      </c>
      <c r="D230" s="111" t="s">
        <v>208</v>
      </c>
      <c r="E230" s="104">
        <v>26500</v>
      </c>
      <c r="F230" s="104">
        <v>26500</v>
      </c>
      <c r="G230" s="105">
        <v>0</v>
      </c>
    </row>
    <row r="231" spans="1:7" x14ac:dyDescent="0.35">
      <c r="A231" s="109"/>
      <c r="B231" s="110"/>
      <c r="C231" s="110" t="s">
        <v>132</v>
      </c>
      <c r="D231" s="111"/>
      <c r="E231" s="104">
        <v>6000</v>
      </c>
      <c r="F231" s="104">
        <v>6000</v>
      </c>
      <c r="G231" s="105">
        <v>0</v>
      </c>
    </row>
    <row r="232" spans="1:7" x14ac:dyDescent="0.35">
      <c r="A232" s="109"/>
      <c r="B232" s="110"/>
      <c r="C232" s="110">
        <v>1</v>
      </c>
      <c r="D232" s="111" t="s">
        <v>233</v>
      </c>
      <c r="E232" s="104">
        <v>1000</v>
      </c>
      <c r="F232" s="104">
        <v>1000</v>
      </c>
      <c r="G232" s="105">
        <v>0</v>
      </c>
    </row>
    <row r="233" spans="1:7" x14ac:dyDescent="0.35">
      <c r="A233" s="109"/>
      <c r="B233" s="110"/>
      <c r="C233" s="110">
        <v>2</v>
      </c>
      <c r="D233" s="111" t="s">
        <v>133</v>
      </c>
      <c r="E233" s="104">
        <v>5000</v>
      </c>
      <c r="F233" s="104">
        <v>5000</v>
      </c>
      <c r="G233" s="105">
        <v>0</v>
      </c>
    </row>
    <row r="234" spans="1:7" x14ac:dyDescent="0.35">
      <c r="A234" s="109"/>
      <c r="B234" s="110"/>
      <c r="C234" s="110" t="s">
        <v>136</v>
      </c>
      <c r="D234" s="111"/>
      <c r="E234" s="104">
        <v>17967500</v>
      </c>
      <c r="F234" s="105">
        <v>13247998.189999999</v>
      </c>
      <c r="G234" s="105">
        <v>4719501.8099999996</v>
      </c>
    </row>
    <row r="235" spans="1:7" x14ac:dyDescent="0.35">
      <c r="A235" s="109"/>
      <c r="B235" s="110"/>
      <c r="C235" s="110">
        <v>1</v>
      </c>
      <c r="D235" s="111" t="s">
        <v>234</v>
      </c>
      <c r="E235" s="104">
        <v>17967500</v>
      </c>
      <c r="F235" s="105">
        <v>13247998.189999999</v>
      </c>
      <c r="G235" s="105">
        <v>4719501.8099999996</v>
      </c>
    </row>
    <row r="236" spans="1:7" s="3" customFormat="1" x14ac:dyDescent="0.35">
      <c r="A236" s="112"/>
      <c r="B236" s="113" t="s">
        <v>299</v>
      </c>
      <c r="C236" s="113"/>
      <c r="D236" s="114"/>
      <c r="E236" s="115">
        <v>6000000</v>
      </c>
      <c r="F236" s="115">
        <v>5880000</v>
      </c>
      <c r="G236" s="115">
        <v>120000</v>
      </c>
    </row>
    <row r="237" spans="1:7" x14ac:dyDescent="0.35">
      <c r="A237" s="109"/>
      <c r="B237" s="110"/>
      <c r="C237" s="110" t="s">
        <v>127</v>
      </c>
      <c r="D237" s="111"/>
      <c r="E237" s="104">
        <v>7000</v>
      </c>
      <c r="F237" s="104">
        <v>0</v>
      </c>
      <c r="G237" s="104">
        <v>7000</v>
      </c>
    </row>
    <row r="238" spans="1:7" x14ac:dyDescent="0.35">
      <c r="A238" s="109"/>
      <c r="B238" s="110"/>
      <c r="C238" s="110">
        <v>1</v>
      </c>
      <c r="D238" s="111" t="s">
        <v>208</v>
      </c>
      <c r="E238" s="104">
        <v>7000</v>
      </c>
      <c r="F238" s="104">
        <v>0</v>
      </c>
      <c r="G238" s="104">
        <v>7000</v>
      </c>
    </row>
    <row r="239" spans="1:7" x14ac:dyDescent="0.35">
      <c r="A239" s="109"/>
      <c r="B239" s="110"/>
      <c r="C239" s="110" t="s">
        <v>132</v>
      </c>
      <c r="D239" s="111"/>
      <c r="E239" s="104">
        <v>3000</v>
      </c>
      <c r="F239" s="104">
        <v>0</v>
      </c>
      <c r="G239" s="104">
        <v>3000</v>
      </c>
    </row>
    <row r="240" spans="1:7" x14ac:dyDescent="0.35">
      <c r="A240" s="109"/>
      <c r="B240" s="110"/>
      <c r="C240" s="110">
        <v>1</v>
      </c>
      <c r="D240" s="111" t="s">
        <v>133</v>
      </c>
      <c r="E240" s="104">
        <v>3000</v>
      </c>
      <c r="F240" s="104">
        <v>0</v>
      </c>
      <c r="G240" s="104">
        <v>3000</v>
      </c>
    </row>
    <row r="241" spans="1:7" x14ac:dyDescent="0.35">
      <c r="A241" s="109"/>
      <c r="B241" s="110"/>
      <c r="C241" s="110" t="s">
        <v>116</v>
      </c>
      <c r="D241" s="111"/>
      <c r="E241" s="104">
        <v>5990000</v>
      </c>
      <c r="F241" s="104">
        <v>5880000</v>
      </c>
      <c r="G241" s="104">
        <v>110000</v>
      </c>
    </row>
    <row r="242" spans="1:7" x14ac:dyDescent="0.35">
      <c r="A242" s="109"/>
      <c r="B242" s="110"/>
      <c r="C242" s="110">
        <v>1</v>
      </c>
      <c r="D242" s="111" t="s">
        <v>235</v>
      </c>
      <c r="E242" s="104">
        <v>5990000</v>
      </c>
      <c r="F242" s="104">
        <v>5880000</v>
      </c>
      <c r="G242" s="104">
        <v>110000</v>
      </c>
    </row>
    <row r="243" spans="1:7" s="3" customFormat="1" x14ac:dyDescent="0.35">
      <c r="A243" s="116" t="s">
        <v>271</v>
      </c>
      <c r="B243" s="116"/>
      <c r="C243" s="116"/>
      <c r="D243" s="117"/>
      <c r="E243" s="118">
        <v>2193449</v>
      </c>
      <c r="F243" s="118">
        <v>1038546</v>
      </c>
      <c r="G243" s="118">
        <v>1154903</v>
      </c>
    </row>
    <row r="244" spans="1:7" s="3" customFormat="1" x14ac:dyDescent="0.35">
      <c r="A244" s="112"/>
      <c r="B244" s="113" t="s">
        <v>295</v>
      </c>
      <c r="C244" s="113"/>
      <c r="D244" s="114"/>
      <c r="E244" s="115">
        <v>2193449</v>
      </c>
      <c r="F244" s="115">
        <v>1038546</v>
      </c>
      <c r="G244" s="115">
        <v>1154903</v>
      </c>
    </row>
    <row r="245" spans="1:7" x14ac:dyDescent="0.35">
      <c r="A245" s="109"/>
      <c r="B245" s="110"/>
      <c r="C245" s="110" t="s">
        <v>116</v>
      </c>
      <c r="D245" s="111"/>
      <c r="E245" s="104">
        <v>2193449</v>
      </c>
      <c r="F245" s="104">
        <v>1038546</v>
      </c>
      <c r="G245" s="104">
        <v>1154903</v>
      </c>
    </row>
    <row r="246" spans="1:7" x14ac:dyDescent="0.35">
      <c r="A246" s="109"/>
      <c r="B246" s="110"/>
      <c r="C246" s="110">
        <v>1</v>
      </c>
      <c r="D246" s="111" t="s">
        <v>236</v>
      </c>
      <c r="E246" s="104">
        <v>830000</v>
      </c>
      <c r="F246" s="104">
        <v>630890</v>
      </c>
      <c r="G246" s="104">
        <v>199110</v>
      </c>
    </row>
    <row r="247" spans="1:7" x14ac:dyDescent="0.35">
      <c r="A247" s="109"/>
      <c r="B247" s="110"/>
      <c r="C247" s="110">
        <v>2</v>
      </c>
      <c r="D247" s="111" t="s">
        <v>237</v>
      </c>
      <c r="E247" s="104">
        <v>150000</v>
      </c>
      <c r="F247" s="104">
        <v>22800</v>
      </c>
      <c r="G247" s="104">
        <v>127200</v>
      </c>
    </row>
    <row r="248" spans="1:7" x14ac:dyDescent="0.35">
      <c r="A248" s="109"/>
      <c r="B248" s="110"/>
      <c r="C248" s="110">
        <v>3</v>
      </c>
      <c r="D248" s="111" t="s">
        <v>198</v>
      </c>
      <c r="E248" s="104">
        <v>230000</v>
      </c>
      <c r="F248" s="104">
        <v>0</v>
      </c>
      <c r="G248" s="104">
        <v>230000</v>
      </c>
    </row>
    <row r="249" spans="1:7" x14ac:dyDescent="0.35">
      <c r="A249" s="109"/>
      <c r="B249" s="110"/>
      <c r="C249" s="110">
        <v>4</v>
      </c>
      <c r="D249" s="111" t="s">
        <v>199</v>
      </c>
      <c r="E249" s="104">
        <v>110000</v>
      </c>
      <c r="F249" s="104">
        <v>17352</v>
      </c>
      <c r="G249" s="104">
        <v>92648</v>
      </c>
    </row>
    <row r="250" spans="1:7" x14ac:dyDescent="0.35">
      <c r="A250" s="109"/>
      <c r="B250" s="110"/>
      <c r="C250" s="110">
        <v>5</v>
      </c>
      <c r="D250" s="111" t="s">
        <v>238</v>
      </c>
      <c r="E250" s="104">
        <v>873449</v>
      </c>
      <c r="F250" s="104">
        <v>367504</v>
      </c>
      <c r="G250" s="104">
        <v>505945</v>
      </c>
    </row>
    <row r="251" spans="1:7" s="3" customFormat="1" x14ac:dyDescent="0.35">
      <c r="A251" s="116" t="s">
        <v>272</v>
      </c>
      <c r="B251" s="116"/>
      <c r="C251" s="116"/>
      <c r="D251" s="117"/>
      <c r="E251" s="118">
        <v>4578200</v>
      </c>
      <c r="F251" s="118">
        <v>2472690</v>
      </c>
      <c r="G251" s="118">
        <v>2105510</v>
      </c>
    </row>
    <row r="252" spans="1:7" s="3" customFormat="1" x14ac:dyDescent="0.35">
      <c r="A252" s="112"/>
      <c r="B252" s="113" t="s">
        <v>300</v>
      </c>
      <c r="C252" s="113"/>
      <c r="D252" s="114"/>
      <c r="E252" s="115">
        <v>4578200</v>
      </c>
      <c r="F252" s="115">
        <v>2472690</v>
      </c>
      <c r="G252" s="115">
        <v>2105510</v>
      </c>
    </row>
    <row r="253" spans="1:7" x14ac:dyDescent="0.35">
      <c r="A253" s="109"/>
      <c r="B253" s="110"/>
      <c r="C253" s="110" t="s">
        <v>127</v>
      </c>
      <c r="D253" s="111"/>
      <c r="E253" s="104">
        <v>3317200</v>
      </c>
      <c r="F253" s="104">
        <v>2160590</v>
      </c>
      <c r="G253" s="104">
        <v>1156610</v>
      </c>
    </row>
    <row r="254" spans="1:7" x14ac:dyDescent="0.35">
      <c r="A254" s="109"/>
      <c r="B254" s="110"/>
      <c r="C254" s="110">
        <v>1</v>
      </c>
      <c r="D254" s="111" t="s">
        <v>239</v>
      </c>
      <c r="E254" s="104">
        <v>3000000</v>
      </c>
      <c r="F254" s="104">
        <v>1886840</v>
      </c>
      <c r="G254" s="104">
        <v>1113160</v>
      </c>
    </row>
    <row r="255" spans="1:7" ht="42" x14ac:dyDescent="0.35">
      <c r="A255" s="109"/>
      <c r="B255" s="110"/>
      <c r="C255" s="110">
        <v>2</v>
      </c>
      <c r="D255" s="111" t="s">
        <v>240</v>
      </c>
      <c r="E255" s="104">
        <v>280000</v>
      </c>
      <c r="F255" s="104">
        <v>241050</v>
      </c>
      <c r="G255" s="104">
        <v>38950</v>
      </c>
    </row>
    <row r="256" spans="1:7" x14ac:dyDescent="0.35">
      <c r="A256" s="109"/>
      <c r="B256" s="110"/>
      <c r="C256" s="110">
        <v>3</v>
      </c>
      <c r="D256" s="111" t="s">
        <v>208</v>
      </c>
      <c r="E256" s="104">
        <v>37200</v>
      </c>
      <c r="F256" s="104">
        <v>32700</v>
      </c>
      <c r="G256" s="104">
        <v>4500</v>
      </c>
    </row>
    <row r="257" spans="1:7" x14ac:dyDescent="0.35">
      <c r="A257" s="109"/>
      <c r="B257" s="110"/>
      <c r="C257" s="110" t="s">
        <v>132</v>
      </c>
      <c r="D257" s="111"/>
      <c r="E257" s="104">
        <v>16000</v>
      </c>
      <c r="F257" s="104">
        <v>8100</v>
      </c>
      <c r="G257" s="104">
        <v>7900</v>
      </c>
    </row>
    <row r="258" spans="1:7" x14ac:dyDescent="0.35">
      <c r="A258" s="109"/>
      <c r="B258" s="110"/>
      <c r="C258" s="110">
        <v>1</v>
      </c>
      <c r="D258" s="111" t="s">
        <v>147</v>
      </c>
      <c r="E258" s="104">
        <v>10000</v>
      </c>
      <c r="F258" s="104">
        <v>2100</v>
      </c>
      <c r="G258" s="104">
        <v>7900</v>
      </c>
    </row>
    <row r="259" spans="1:7" x14ac:dyDescent="0.35">
      <c r="A259" s="109"/>
      <c r="B259" s="110"/>
      <c r="C259" s="110">
        <v>2</v>
      </c>
      <c r="D259" s="111" t="s">
        <v>133</v>
      </c>
      <c r="E259" s="104">
        <v>6000</v>
      </c>
      <c r="F259" s="104">
        <v>6000</v>
      </c>
      <c r="G259" s="104">
        <v>0</v>
      </c>
    </row>
    <row r="260" spans="1:7" x14ac:dyDescent="0.35">
      <c r="A260" s="109"/>
      <c r="B260" s="110"/>
      <c r="C260" s="110" t="s">
        <v>213</v>
      </c>
      <c r="D260" s="111"/>
      <c r="E260" s="104">
        <v>5000</v>
      </c>
      <c r="F260" s="104">
        <v>0</v>
      </c>
      <c r="G260" s="104">
        <v>5000</v>
      </c>
    </row>
    <row r="261" spans="1:7" x14ac:dyDescent="0.35">
      <c r="A261" s="109"/>
      <c r="B261" s="110"/>
      <c r="C261" s="110">
        <v>1</v>
      </c>
      <c r="D261" s="111" t="s">
        <v>241</v>
      </c>
      <c r="E261" s="104">
        <v>5000</v>
      </c>
      <c r="F261" s="104">
        <v>0</v>
      </c>
      <c r="G261" s="104">
        <v>5000</v>
      </c>
    </row>
    <row r="262" spans="1:7" x14ac:dyDescent="0.35">
      <c r="A262" s="109"/>
      <c r="B262" s="110"/>
      <c r="C262" s="110" t="s">
        <v>116</v>
      </c>
      <c r="D262" s="111"/>
      <c r="E262" s="104">
        <v>1240000</v>
      </c>
      <c r="F262" s="104">
        <v>304000</v>
      </c>
      <c r="G262" s="104">
        <v>936000</v>
      </c>
    </row>
    <row r="263" spans="1:7" x14ac:dyDescent="0.35">
      <c r="A263" s="109"/>
      <c r="B263" s="110"/>
      <c r="C263" s="110">
        <v>1</v>
      </c>
      <c r="D263" s="111" t="s">
        <v>242</v>
      </c>
      <c r="E263" s="104">
        <v>1000000</v>
      </c>
      <c r="F263" s="104">
        <v>250000</v>
      </c>
      <c r="G263" s="104">
        <v>750000</v>
      </c>
    </row>
    <row r="264" spans="1:7" x14ac:dyDescent="0.35">
      <c r="A264" s="109"/>
      <c r="B264" s="110"/>
      <c r="C264" s="110">
        <v>2</v>
      </c>
      <c r="D264" s="111" t="s">
        <v>243</v>
      </c>
      <c r="E264" s="104">
        <v>240000</v>
      </c>
      <c r="F264" s="104">
        <v>54000</v>
      </c>
      <c r="G264" s="104">
        <v>186000</v>
      </c>
    </row>
    <row r="265" spans="1:7" s="3" customFormat="1" x14ac:dyDescent="0.35">
      <c r="A265" s="116" t="s">
        <v>273</v>
      </c>
      <c r="B265" s="116"/>
      <c r="C265" s="116"/>
      <c r="D265" s="117"/>
      <c r="E265" s="118">
        <v>6500000</v>
      </c>
      <c r="F265" s="119">
        <v>5064854.83</v>
      </c>
      <c r="G265" s="119">
        <v>1435145.17</v>
      </c>
    </row>
    <row r="266" spans="1:7" s="3" customFormat="1" x14ac:dyDescent="0.35">
      <c r="A266" s="112"/>
      <c r="B266" s="113" t="s">
        <v>301</v>
      </c>
      <c r="C266" s="113"/>
      <c r="D266" s="114"/>
      <c r="E266" s="115">
        <v>6500000</v>
      </c>
      <c r="F266" s="120">
        <v>5064854.83</v>
      </c>
      <c r="G266" s="120">
        <v>1435145.17</v>
      </c>
    </row>
    <row r="267" spans="1:7" x14ac:dyDescent="0.35">
      <c r="A267" s="109"/>
      <c r="B267" s="110"/>
      <c r="C267" s="110" t="s">
        <v>127</v>
      </c>
      <c r="D267" s="111"/>
      <c r="E267" s="104">
        <v>10000</v>
      </c>
      <c r="F267" s="104">
        <v>6000</v>
      </c>
      <c r="G267" s="104">
        <v>4000</v>
      </c>
    </row>
    <row r="268" spans="1:7" x14ac:dyDescent="0.35">
      <c r="A268" s="109"/>
      <c r="B268" s="110"/>
      <c r="C268" s="110">
        <v>1</v>
      </c>
      <c r="D268" s="111" t="s">
        <v>208</v>
      </c>
      <c r="E268" s="104">
        <v>10000</v>
      </c>
      <c r="F268" s="104">
        <v>6000</v>
      </c>
      <c r="G268" s="104">
        <v>4000</v>
      </c>
    </row>
    <row r="269" spans="1:7" x14ac:dyDescent="0.35">
      <c r="A269" s="109"/>
      <c r="B269" s="110"/>
      <c r="C269" s="110" t="s">
        <v>132</v>
      </c>
      <c r="D269" s="111"/>
      <c r="E269" s="104">
        <v>102000</v>
      </c>
      <c r="F269" s="104">
        <v>34343</v>
      </c>
      <c r="G269" s="104">
        <v>67657</v>
      </c>
    </row>
    <row r="270" spans="1:7" x14ac:dyDescent="0.35">
      <c r="A270" s="109"/>
      <c r="B270" s="110"/>
      <c r="C270" s="110">
        <v>1</v>
      </c>
      <c r="D270" s="111" t="s">
        <v>164</v>
      </c>
      <c r="E270" s="104">
        <v>100000</v>
      </c>
      <c r="F270" s="104">
        <v>32678</v>
      </c>
      <c r="G270" s="104">
        <v>67322</v>
      </c>
    </row>
    <row r="271" spans="1:7" x14ac:dyDescent="0.35">
      <c r="A271" s="109"/>
      <c r="B271" s="110"/>
      <c r="C271" s="110">
        <v>2</v>
      </c>
      <c r="D271" s="111" t="s">
        <v>133</v>
      </c>
      <c r="E271" s="104">
        <v>2000</v>
      </c>
      <c r="F271" s="104">
        <v>1665</v>
      </c>
      <c r="G271" s="104">
        <v>335</v>
      </c>
    </row>
    <row r="272" spans="1:7" x14ac:dyDescent="0.35">
      <c r="A272" s="109"/>
      <c r="B272" s="110"/>
      <c r="C272" s="110" t="s">
        <v>213</v>
      </c>
      <c r="D272" s="111"/>
      <c r="E272" s="104">
        <v>500</v>
      </c>
      <c r="F272" s="104">
        <v>0</v>
      </c>
      <c r="G272" s="104">
        <v>500</v>
      </c>
    </row>
    <row r="273" spans="1:7" x14ac:dyDescent="0.35">
      <c r="A273" s="109"/>
      <c r="B273" s="110"/>
      <c r="C273" s="110">
        <v>1</v>
      </c>
      <c r="D273" s="111" t="s">
        <v>244</v>
      </c>
      <c r="E273" s="104">
        <v>500</v>
      </c>
      <c r="F273" s="104">
        <v>0</v>
      </c>
      <c r="G273" s="104">
        <v>500</v>
      </c>
    </row>
    <row r="274" spans="1:7" x14ac:dyDescent="0.35">
      <c r="A274" s="109"/>
      <c r="B274" s="110"/>
      <c r="C274" s="110" t="s">
        <v>116</v>
      </c>
      <c r="D274" s="111"/>
      <c r="E274" s="104">
        <v>6037500</v>
      </c>
      <c r="F274" s="104">
        <v>4823204</v>
      </c>
      <c r="G274" s="104">
        <v>1214296</v>
      </c>
    </row>
    <row r="275" spans="1:7" x14ac:dyDescent="0.35">
      <c r="A275" s="109"/>
      <c r="B275" s="110"/>
      <c r="C275" s="110">
        <v>1</v>
      </c>
      <c r="D275" s="111" t="s">
        <v>245</v>
      </c>
      <c r="E275" s="104">
        <v>400000</v>
      </c>
      <c r="F275" s="104">
        <v>162160</v>
      </c>
      <c r="G275" s="104">
        <v>237840</v>
      </c>
    </row>
    <row r="276" spans="1:7" ht="42" x14ac:dyDescent="0.35">
      <c r="A276" s="109"/>
      <c r="B276" s="110"/>
      <c r="C276" s="110">
        <v>2</v>
      </c>
      <c r="D276" s="111" t="s">
        <v>246</v>
      </c>
      <c r="E276" s="104">
        <v>5637500</v>
      </c>
      <c r="F276" s="104">
        <v>4661044</v>
      </c>
      <c r="G276" s="104">
        <v>976456</v>
      </c>
    </row>
    <row r="277" spans="1:7" x14ac:dyDescent="0.35">
      <c r="A277" s="109"/>
      <c r="B277" s="110"/>
      <c r="C277" s="110" t="s">
        <v>136</v>
      </c>
      <c r="D277" s="111"/>
      <c r="E277" s="104">
        <v>350000</v>
      </c>
      <c r="F277" s="105">
        <v>201307.83000000002</v>
      </c>
      <c r="G277" s="105">
        <v>148692.17000000001</v>
      </c>
    </row>
    <row r="278" spans="1:7" x14ac:dyDescent="0.35">
      <c r="A278" s="109"/>
      <c r="B278" s="110"/>
      <c r="C278" s="110">
        <v>1</v>
      </c>
      <c r="D278" s="111" t="s">
        <v>144</v>
      </c>
      <c r="E278" s="104">
        <v>350000</v>
      </c>
      <c r="F278" s="105">
        <v>201307.83000000002</v>
      </c>
      <c r="G278" s="105">
        <v>148692.17000000001</v>
      </c>
    </row>
    <row r="279" spans="1:7" s="3" customFormat="1" x14ac:dyDescent="0.35">
      <c r="A279" s="124" t="s">
        <v>247</v>
      </c>
      <c r="B279" s="124"/>
      <c r="C279" s="124"/>
      <c r="D279" s="124"/>
      <c r="E279" s="118">
        <v>94308900</v>
      </c>
      <c r="F279" s="119">
        <v>54240651.729999997</v>
      </c>
      <c r="G279" s="119">
        <v>40068248.270000003</v>
      </c>
    </row>
  </sheetData>
  <mergeCells count="3">
    <mergeCell ref="A1:G1"/>
    <mergeCell ref="A3:D3"/>
    <mergeCell ref="A279:D279"/>
  </mergeCells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zoomScaleNormal="100" workbookViewId="0">
      <selection activeCell="I12" sqref="I12"/>
    </sheetView>
  </sheetViews>
  <sheetFormatPr defaultRowHeight="21" x14ac:dyDescent="0.35"/>
  <cols>
    <col min="1" max="1" width="4.5" style="1" customWidth="1"/>
    <col min="2" max="2" width="34.5" style="1" customWidth="1"/>
    <col min="3" max="3" width="20" style="1" customWidth="1"/>
    <col min="4" max="4" width="15.625" style="1" customWidth="1"/>
    <col min="5" max="5" width="11.875" style="1" customWidth="1"/>
    <col min="6" max="7" width="9.75" style="1" customWidth="1"/>
    <col min="8" max="8" width="12.5" style="1" customWidth="1"/>
    <col min="9" max="9" width="11" style="1" customWidth="1"/>
    <col min="10" max="10" width="10.125" style="1" customWidth="1"/>
    <col min="11" max="16384" width="9" style="1"/>
  </cols>
  <sheetData>
    <row r="2" spans="1:10" ht="23.25" x14ac:dyDescent="0.35">
      <c r="B2" s="4" t="s">
        <v>111</v>
      </c>
      <c r="C2" s="4"/>
      <c r="D2" s="4"/>
      <c r="E2" s="4"/>
      <c r="F2" s="4"/>
      <c r="G2" s="4"/>
      <c r="H2" s="4"/>
      <c r="I2" s="4"/>
      <c r="J2" s="4"/>
    </row>
    <row r="3" spans="1:10" ht="30" customHeight="1" x14ac:dyDescent="0.35">
      <c r="B3" s="3" t="s">
        <v>5</v>
      </c>
      <c r="C3" s="3"/>
      <c r="D3" s="3"/>
      <c r="E3" s="3"/>
    </row>
    <row r="4" spans="1:10" ht="21" customHeight="1" x14ac:dyDescent="0.35">
      <c r="A4" s="143" t="s">
        <v>0</v>
      </c>
      <c r="B4" s="143" t="s">
        <v>1</v>
      </c>
      <c r="C4" s="144" t="s">
        <v>10</v>
      </c>
      <c r="D4" s="144" t="s">
        <v>7</v>
      </c>
      <c r="E4" s="144" t="s">
        <v>8</v>
      </c>
      <c r="F4" s="145" t="s">
        <v>2</v>
      </c>
      <c r="G4" s="145"/>
      <c r="H4" s="146" t="s">
        <v>9</v>
      </c>
      <c r="I4" s="146" t="s">
        <v>24</v>
      </c>
      <c r="J4" s="146" t="s">
        <v>11</v>
      </c>
    </row>
    <row r="5" spans="1:10" ht="42" x14ac:dyDescent="0.35">
      <c r="A5" s="143"/>
      <c r="B5" s="143"/>
      <c r="C5" s="147"/>
      <c r="D5" s="147"/>
      <c r="E5" s="147"/>
      <c r="F5" s="148" t="s">
        <v>4</v>
      </c>
      <c r="G5" s="148" t="s">
        <v>3</v>
      </c>
      <c r="H5" s="146"/>
      <c r="I5" s="146"/>
      <c r="J5" s="146"/>
    </row>
    <row r="6" spans="1:10" x14ac:dyDescent="0.35">
      <c r="A6" s="149"/>
      <c r="B6" s="149" t="s">
        <v>14</v>
      </c>
      <c r="C6" s="149" t="s">
        <v>15</v>
      </c>
      <c r="D6" s="149" t="s">
        <v>16</v>
      </c>
      <c r="E6" s="149" t="s">
        <v>17</v>
      </c>
      <c r="F6" s="150" t="s">
        <v>18</v>
      </c>
      <c r="G6" s="150" t="s">
        <v>19</v>
      </c>
      <c r="H6" s="150" t="s">
        <v>20</v>
      </c>
      <c r="I6" s="150" t="s">
        <v>21</v>
      </c>
      <c r="J6" s="150" t="s">
        <v>22</v>
      </c>
    </row>
    <row r="7" spans="1:10" x14ac:dyDescent="0.35">
      <c r="A7" s="131">
        <v>1</v>
      </c>
      <c r="B7" s="132" t="s">
        <v>25</v>
      </c>
      <c r="C7" s="132"/>
      <c r="D7" s="133"/>
      <c r="E7" s="133"/>
      <c r="F7" s="134" t="s">
        <v>12</v>
      </c>
      <c r="G7" s="133"/>
      <c r="H7" s="135">
        <v>120000</v>
      </c>
      <c r="I7" s="135">
        <f>SUM(I8:I10)</f>
        <v>1720000</v>
      </c>
      <c r="J7" s="135">
        <v>50000</v>
      </c>
    </row>
    <row r="8" spans="1:10" x14ac:dyDescent="0.35">
      <c r="A8" s="136"/>
      <c r="B8" s="137"/>
      <c r="C8" s="137" t="s">
        <v>303</v>
      </c>
      <c r="D8" s="137" t="s">
        <v>306</v>
      </c>
      <c r="E8" s="136" t="s">
        <v>13</v>
      </c>
      <c r="F8" s="137"/>
      <c r="G8" s="136"/>
      <c r="H8" s="137"/>
      <c r="I8" s="137">
        <v>1000000</v>
      </c>
      <c r="J8" s="137"/>
    </row>
    <row r="9" spans="1:10" x14ac:dyDescent="0.35">
      <c r="A9" s="136"/>
      <c r="B9" s="137"/>
      <c r="C9" s="137" t="s">
        <v>304</v>
      </c>
      <c r="D9" s="137" t="s">
        <v>306</v>
      </c>
      <c r="E9" s="136" t="s">
        <v>23</v>
      </c>
      <c r="F9" s="138"/>
      <c r="G9" s="136"/>
      <c r="H9" s="139"/>
      <c r="I9" s="139">
        <v>700000</v>
      </c>
      <c r="J9" s="139"/>
    </row>
    <row r="10" spans="1:10" x14ac:dyDescent="0.35">
      <c r="A10" s="136"/>
      <c r="B10" s="137"/>
      <c r="C10" s="137" t="s">
        <v>305</v>
      </c>
      <c r="D10" s="137" t="s">
        <v>306</v>
      </c>
      <c r="E10" s="136" t="s">
        <v>13</v>
      </c>
      <c r="F10" s="138"/>
      <c r="G10" s="136"/>
      <c r="H10" s="139"/>
      <c r="I10" s="139">
        <v>20000</v>
      </c>
      <c r="J10" s="139"/>
    </row>
    <row r="11" spans="1:10" x14ac:dyDescent="0.35">
      <c r="A11" s="136">
        <v>2</v>
      </c>
      <c r="B11" s="137" t="s">
        <v>26</v>
      </c>
      <c r="C11" s="137"/>
      <c r="D11" s="137"/>
      <c r="E11" s="136"/>
      <c r="F11" s="138"/>
      <c r="G11" s="136"/>
      <c r="H11" s="139"/>
      <c r="I11" s="139"/>
      <c r="J11" s="139"/>
    </row>
    <row r="12" spans="1:10" x14ac:dyDescent="0.35">
      <c r="A12" s="136">
        <v>3</v>
      </c>
      <c r="B12" s="137" t="s">
        <v>26</v>
      </c>
      <c r="C12" s="137"/>
      <c r="D12" s="137"/>
      <c r="E12" s="136"/>
      <c r="F12" s="138"/>
      <c r="G12" s="136"/>
      <c r="H12" s="139"/>
      <c r="I12" s="139"/>
      <c r="J12" s="139"/>
    </row>
    <row r="13" spans="1:10" x14ac:dyDescent="0.35">
      <c r="A13" s="140">
        <v>4</v>
      </c>
      <c r="B13" s="141" t="s">
        <v>26</v>
      </c>
      <c r="C13" s="141"/>
      <c r="D13" s="141"/>
      <c r="E13" s="140"/>
      <c r="F13" s="142"/>
      <c r="G13" s="140"/>
      <c r="H13" s="141"/>
      <c r="I13" s="141"/>
      <c r="J13" s="141"/>
    </row>
    <row r="14" spans="1:10" x14ac:dyDescent="0.35">
      <c r="E14" s="2"/>
      <c r="F14" s="5"/>
      <c r="G14" s="2"/>
    </row>
    <row r="15" spans="1:10" x14ac:dyDescent="0.35">
      <c r="E15" s="2"/>
      <c r="F15" s="5"/>
      <c r="G15" s="2"/>
    </row>
    <row r="16" spans="1:10" x14ac:dyDescent="0.35">
      <c r="E16" s="2"/>
      <c r="F16" s="5"/>
      <c r="G16" s="2"/>
    </row>
    <row r="17" spans="1:2" x14ac:dyDescent="0.35">
      <c r="A17" s="6" t="s">
        <v>6</v>
      </c>
    </row>
    <row r="18" spans="1:2" x14ac:dyDescent="0.35">
      <c r="B18" s="1" t="s">
        <v>27</v>
      </c>
    </row>
    <row r="19" spans="1:2" x14ac:dyDescent="0.35">
      <c r="B19" s="1" t="s">
        <v>28</v>
      </c>
    </row>
  </sheetData>
  <mergeCells count="11">
    <mergeCell ref="B7:C7"/>
    <mergeCell ref="B2:J2"/>
    <mergeCell ref="J4:J5"/>
    <mergeCell ref="F4:G4"/>
    <mergeCell ref="A4:A5"/>
    <mergeCell ref="B4:B5"/>
    <mergeCell ref="H4:H5"/>
    <mergeCell ref="I4:I5"/>
    <mergeCell ref="D4:D5"/>
    <mergeCell ref="E4:E5"/>
    <mergeCell ref="C4:C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showGridLines="0" view="pageBreakPreview" zoomScaleNormal="100" zoomScaleSheetLayoutView="100" workbookViewId="0">
      <pane xSplit="2" ySplit="5" topLeftCell="C18" activePane="bottomRight" state="frozen"/>
      <selection activeCell="K5" sqref="K5"/>
      <selection pane="topRight" activeCell="K5" sqref="K5"/>
      <selection pane="bottomLeft" activeCell="K5" sqref="K5"/>
      <selection pane="bottomRight" activeCell="E23" sqref="E23"/>
    </sheetView>
  </sheetViews>
  <sheetFormatPr defaultRowHeight="21.75" customHeight="1" x14ac:dyDescent="0.2"/>
  <cols>
    <col min="1" max="1" width="3.75" style="8" customWidth="1"/>
    <col min="2" max="2" width="43.25" style="8" customWidth="1"/>
    <col min="3" max="3" width="14.875" style="53" bestFit="1" customWidth="1"/>
    <col min="4" max="4" width="14.125" style="53" customWidth="1"/>
    <col min="5" max="5" width="14.125" style="54" bestFit="1" customWidth="1"/>
    <col min="6" max="6" width="13.375" style="54" customWidth="1"/>
    <col min="7" max="8" width="13.375" style="53" customWidth="1"/>
    <col min="9" max="9" width="12.75" style="53" bestFit="1" customWidth="1"/>
    <col min="10" max="10" width="13.375" style="53" customWidth="1"/>
    <col min="11" max="11" width="12.75" style="53" bestFit="1" customWidth="1"/>
    <col min="12" max="12" width="9" style="8"/>
    <col min="13" max="13" width="10.5" style="8" customWidth="1"/>
    <col min="14" max="14" width="10.625" style="8" bestFit="1" customWidth="1"/>
    <col min="15" max="15" width="45.5" style="8" bestFit="1" customWidth="1"/>
    <col min="16" max="16" width="10.625" style="8" bestFit="1" customWidth="1"/>
    <col min="17" max="16384" width="9" style="8"/>
  </cols>
  <sheetData>
    <row r="1" spans="1:11" ht="26.25" customHeight="1" x14ac:dyDescent="0.2">
      <c r="A1" s="7" t="s">
        <v>114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 x14ac:dyDescent="0.2">
      <c r="A2" s="9"/>
      <c r="B2" s="97" t="s">
        <v>29</v>
      </c>
      <c r="C2" s="10"/>
      <c r="D2" s="10"/>
      <c r="E2" s="11"/>
      <c r="F2" s="11"/>
      <c r="G2" s="10"/>
      <c r="H2" s="10"/>
      <c r="I2" s="10"/>
      <c r="J2" s="10"/>
      <c r="K2" s="10" t="s">
        <v>30</v>
      </c>
    </row>
    <row r="3" spans="1:11" s="18" customFormat="1" ht="21.75" customHeight="1" x14ac:dyDescent="0.2">
      <c r="A3" s="12" t="s">
        <v>1</v>
      </c>
      <c r="B3" s="13"/>
      <c r="C3" s="14" t="s">
        <v>31</v>
      </c>
      <c r="D3" s="15" t="s">
        <v>112</v>
      </c>
      <c r="E3" s="16"/>
      <c r="F3" s="16"/>
      <c r="G3" s="16"/>
      <c r="H3" s="16"/>
      <c r="I3" s="16"/>
      <c r="J3" s="16"/>
      <c r="K3" s="17"/>
    </row>
    <row r="4" spans="1:11" s="25" customFormat="1" ht="42.75" customHeight="1" x14ac:dyDescent="0.2">
      <c r="A4" s="19"/>
      <c r="B4" s="20"/>
      <c r="C4" s="21" t="s">
        <v>109</v>
      </c>
      <c r="D4" s="126" t="s">
        <v>32</v>
      </c>
      <c r="E4" s="22" t="s">
        <v>33</v>
      </c>
      <c r="F4" s="23" t="s">
        <v>34</v>
      </c>
      <c r="G4" s="24" t="s">
        <v>35</v>
      </c>
      <c r="H4" s="24" t="s">
        <v>36</v>
      </c>
      <c r="I4" s="21" t="s">
        <v>37</v>
      </c>
      <c r="J4" s="21" t="s">
        <v>38</v>
      </c>
      <c r="K4" s="24" t="s">
        <v>39</v>
      </c>
    </row>
    <row r="5" spans="1:11" s="18" customFormat="1" ht="31.5" customHeight="1" x14ac:dyDescent="0.2">
      <c r="A5" s="26" t="s">
        <v>40</v>
      </c>
      <c r="B5" s="27"/>
      <c r="C5" s="28">
        <f>+C6+C23</f>
        <v>0</v>
      </c>
      <c r="D5" s="127">
        <f>SUM(D6,D23)</f>
        <v>0</v>
      </c>
      <c r="E5" s="28">
        <f t="shared" ref="E5:K5" si="0">+E6+E23</f>
        <v>0</v>
      </c>
      <c r="F5" s="28">
        <f t="shared" si="0"/>
        <v>0</v>
      </c>
      <c r="G5" s="28">
        <f t="shared" si="0"/>
        <v>0</v>
      </c>
      <c r="H5" s="28">
        <f t="shared" si="0"/>
        <v>0</v>
      </c>
      <c r="I5" s="28">
        <f t="shared" si="0"/>
        <v>0</v>
      </c>
      <c r="J5" s="28">
        <f>+J6+J23</f>
        <v>0</v>
      </c>
      <c r="K5" s="28">
        <f t="shared" si="0"/>
        <v>0</v>
      </c>
    </row>
    <row r="6" spans="1:11" s="18" customFormat="1" ht="29.25" customHeight="1" x14ac:dyDescent="0.2">
      <c r="A6" s="128" t="s">
        <v>41</v>
      </c>
      <c r="B6" s="128"/>
      <c r="C6" s="127">
        <f>SUM(C7:C22)</f>
        <v>0</v>
      </c>
      <c r="D6" s="127">
        <f t="shared" ref="D6:K6" si="1">SUM(D7:D22)</f>
        <v>0</v>
      </c>
      <c r="E6" s="127">
        <f t="shared" si="1"/>
        <v>0</v>
      </c>
      <c r="F6" s="127">
        <f t="shared" si="1"/>
        <v>0</v>
      </c>
      <c r="G6" s="127">
        <f t="shared" si="1"/>
        <v>0</v>
      </c>
      <c r="H6" s="127">
        <f t="shared" si="1"/>
        <v>0</v>
      </c>
      <c r="I6" s="127">
        <f t="shared" si="1"/>
        <v>0</v>
      </c>
      <c r="J6" s="127">
        <f t="shared" si="1"/>
        <v>0</v>
      </c>
      <c r="K6" s="127">
        <f t="shared" si="1"/>
        <v>0</v>
      </c>
    </row>
    <row r="7" spans="1:11" ht="21.75" customHeight="1" x14ac:dyDescent="0.2">
      <c r="A7" s="29">
        <v>1</v>
      </c>
      <c r="B7" s="30" t="s">
        <v>42</v>
      </c>
      <c r="C7" s="31"/>
      <c r="D7" s="31">
        <f>SUM(E7:K7)</f>
        <v>0</v>
      </c>
      <c r="E7" s="32">
        <v>0</v>
      </c>
      <c r="F7" s="32">
        <v>0</v>
      </c>
      <c r="G7" s="31">
        <v>0</v>
      </c>
      <c r="H7" s="31">
        <v>0</v>
      </c>
      <c r="I7" s="31">
        <v>0</v>
      </c>
      <c r="J7" s="33">
        <v>0</v>
      </c>
      <c r="K7" s="31">
        <v>0</v>
      </c>
    </row>
    <row r="8" spans="1:11" ht="21.75" customHeight="1" x14ac:dyDescent="0.2">
      <c r="A8" s="29">
        <v>2</v>
      </c>
      <c r="B8" s="30" t="s">
        <v>43</v>
      </c>
      <c r="C8" s="31"/>
      <c r="D8" s="34">
        <f>SUM(E8:K8)</f>
        <v>0</v>
      </c>
      <c r="E8" s="32">
        <v>0</v>
      </c>
      <c r="F8" s="32">
        <v>0</v>
      </c>
      <c r="G8" s="34">
        <v>0</v>
      </c>
      <c r="H8" s="34">
        <v>0</v>
      </c>
      <c r="I8" s="34">
        <v>0</v>
      </c>
      <c r="J8" s="33">
        <v>0</v>
      </c>
      <c r="K8" s="34">
        <v>0</v>
      </c>
    </row>
    <row r="9" spans="1:11" ht="21.75" customHeight="1" x14ac:dyDescent="0.2">
      <c r="A9" s="29">
        <v>3</v>
      </c>
      <c r="B9" s="30" t="s">
        <v>44</v>
      </c>
      <c r="C9" s="31"/>
      <c r="D9" s="34">
        <f t="shared" ref="D9:D21" si="2">SUM(E9:K9)</f>
        <v>0</v>
      </c>
      <c r="E9" s="32">
        <v>0</v>
      </c>
      <c r="F9" s="32">
        <v>0</v>
      </c>
      <c r="G9" s="34">
        <v>0</v>
      </c>
      <c r="H9" s="34">
        <v>0</v>
      </c>
      <c r="I9" s="34">
        <v>0</v>
      </c>
      <c r="J9" s="33">
        <v>0</v>
      </c>
      <c r="K9" s="34">
        <v>0</v>
      </c>
    </row>
    <row r="10" spans="1:11" ht="21.75" customHeight="1" x14ac:dyDescent="0.2">
      <c r="A10" s="29">
        <v>4</v>
      </c>
      <c r="B10" s="30" t="s">
        <v>45</v>
      </c>
      <c r="C10" s="31"/>
      <c r="D10" s="34">
        <f t="shared" si="2"/>
        <v>0</v>
      </c>
      <c r="E10" s="32">
        <v>0</v>
      </c>
      <c r="F10" s="32">
        <v>0</v>
      </c>
      <c r="G10" s="34">
        <v>0</v>
      </c>
      <c r="H10" s="34">
        <v>0</v>
      </c>
      <c r="I10" s="34">
        <v>0</v>
      </c>
      <c r="J10" s="33">
        <v>0</v>
      </c>
      <c r="K10" s="34">
        <v>0</v>
      </c>
    </row>
    <row r="11" spans="1:11" ht="21.75" customHeight="1" x14ac:dyDescent="0.2">
      <c r="A11" s="29">
        <v>5</v>
      </c>
      <c r="B11" s="30" t="s">
        <v>46</v>
      </c>
      <c r="C11" s="31"/>
      <c r="D11" s="34">
        <f t="shared" si="2"/>
        <v>0</v>
      </c>
      <c r="E11" s="32">
        <v>0</v>
      </c>
      <c r="F11" s="32">
        <v>0</v>
      </c>
      <c r="G11" s="34">
        <v>0</v>
      </c>
      <c r="H11" s="34">
        <v>0</v>
      </c>
      <c r="I11" s="34">
        <v>0</v>
      </c>
      <c r="J11" s="33">
        <v>0</v>
      </c>
      <c r="K11" s="34">
        <v>0</v>
      </c>
    </row>
    <row r="12" spans="1:11" ht="21.75" customHeight="1" x14ac:dyDescent="0.2">
      <c r="A12" s="29">
        <v>6</v>
      </c>
      <c r="B12" s="30" t="s">
        <v>47</v>
      </c>
      <c r="C12" s="31"/>
      <c r="D12" s="34">
        <f t="shared" si="2"/>
        <v>0</v>
      </c>
      <c r="E12" s="32">
        <v>0</v>
      </c>
      <c r="F12" s="32">
        <v>0</v>
      </c>
      <c r="G12" s="34">
        <v>0</v>
      </c>
      <c r="H12" s="34">
        <v>0</v>
      </c>
      <c r="I12" s="34">
        <v>0</v>
      </c>
      <c r="J12" s="33">
        <v>0</v>
      </c>
      <c r="K12" s="34">
        <v>0</v>
      </c>
    </row>
    <row r="13" spans="1:11" ht="21.75" customHeight="1" x14ac:dyDescent="0.2">
      <c r="A13" s="29">
        <v>7</v>
      </c>
      <c r="B13" s="30" t="s">
        <v>48</v>
      </c>
      <c r="C13" s="31"/>
      <c r="D13" s="34">
        <f t="shared" si="2"/>
        <v>0</v>
      </c>
      <c r="E13" s="32">
        <v>0</v>
      </c>
      <c r="F13" s="32">
        <v>0</v>
      </c>
      <c r="G13" s="34">
        <v>0</v>
      </c>
      <c r="H13" s="34">
        <v>0</v>
      </c>
      <c r="I13" s="34">
        <v>0</v>
      </c>
      <c r="J13" s="33">
        <v>0</v>
      </c>
      <c r="K13" s="34">
        <v>0</v>
      </c>
    </row>
    <row r="14" spans="1:11" ht="21.75" customHeight="1" x14ac:dyDescent="0.2">
      <c r="A14" s="29">
        <v>8</v>
      </c>
      <c r="B14" s="30" t="s">
        <v>49</v>
      </c>
      <c r="C14" s="31"/>
      <c r="D14" s="34">
        <f t="shared" si="2"/>
        <v>0</v>
      </c>
      <c r="E14" s="32">
        <v>0</v>
      </c>
      <c r="F14" s="32">
        <v>0</v>
      </c>
      <c r="G14" s="34">
        <v>0</v>
      </c>
      <c r="H14" s="34">
        <v>0</v>
      </c>
      <c r="I14" s="34">
        <v>0</v>
      </c>
      <c r="J14" s="33">
        <v>0</v>
      </c>
      <c r="K14" s="34">
        <v>0</v>
      </c>
    </row>
    <row r="15" spans="1:11" ht="21.75" customHeight="1" x14ac:dyDescent="0.2">
      <c r="A15" s="29">
        <v>9</v>
      </c>
      <c r="B15" s="30" t="s">
        <v>50</v>
      </c>
      <c r="C15" s="31"/>
      <c r="D15" s="34">
        <f t="shared" si="2"/>
        <v>0</v>
      </c>
      <c r="E15" s="32">
        <v>0</v>
      </c>
      <c r="F15" s="32">
        <v>0</v>
      </c>
      <c r="G15" s="34">
        <v>0</v>
      </c>
      <c r="H15" s="34">
        <v>0</v>
      </c>
      <c r="I15" s="34">
        <v>0</v>
      </c>
      <c r="J15" s="33">
        <v>0</v>
      </c>
      <c r="K15" s="34">
        <v>0</v>
      </c>
    </row>
    <row r="16" spans="1:11" ht="21.75" customHeight="1" x14ac:dyDescent="0.2">
      <c r="A16" s="29">
        <v>10</v>
      </c>
      <c r="B16" s="30" t="s">
        <v>51</v>
      </c>
      <c r="C16" s="31"/>
      <c r="D16" s="34">
        <f t="shared" si="2"/>
        <v>0</v>
      </c>
      <c r="E16" s="32">
        <v>0</v>
      </c>
      <c r="F16" s="32">
        <v>0</v>
      </c>
      <c r="G16" s="34">
        <v>0</v>
      </c>
      <c r="H16" s="34">
        <v>0</v>
      </c>
      <c r="I16" s="34">
        <v>0</v>
      </c>
      <c r="J16" s="33">
        <v>0</v>
      </c>
      <c r="K16" s="34">
        <v>0</v>
      </c>
    </row>
    <row r="17" spans="1:16" ht="21.75" customHeight="1" x14ac:dyDescent="0.2">
      <c r="A17" s="29">
        <v>11</v>
      </c>
      <c r="B17" s="30" t="s">
        <v>52</v>
      </c>
      <c r="C17" s="31"/>
      <c r="D17" s="34">
        <f t="shared" si="2"/>
        <v>0</v>
      </c>
      <c r="E17" s="32">
        <v>0</v>
      </c>
      <c r="F17" s="32">
        <v>0</v>
      </c>
      <c r="G17" s="34">
        <v>0</v>
      </c>
      <c r="H17" s="34">
        <v>0</v>
      </c>
      <c r="I17" s="34">
        <v>0</v>
      </c>
      <c r="J17" s="33">
        <v>0</v>
      </c>
      <c r="K17" s="34">
        <v>0</v>
      </c>
    </row>
    <row r="18" spans="1:16" ht="21.75" customHeight="1" x14ac:dyDescent="0.2">
      <c r="A18" s="29">
        <v>12</v>
      </c>
      <c r="B18" s="30" t="s">
        <v>53</v>
      </c>
      <c r="C18" s="31"/>
      <c r="D18" s="34">
        <f t="shared" si="2"/>
        <v>0</v>
      </c>
      <c r="E18" s="32">
        <v>0</v>
      </c>
      <c r="F18" s="32">
        <v>0</v>
      </c>
      <c r="G18" s="34">
        <v>0</v>
      </c>
      <c r="H18" s="34">
        <v>0</v>
      </c>
      <c r="I18" s="34">
        <v>0</v>
      </c>
      <c r="J18" s="33">
        <v>0</v>
      </c>
      <c r="K18" s="34">
        <v>0</v>
      </c>
    </row>
    <row r="19" spans="1:16" ht="21.75" customHeight="1" x14ac:dyDescent="0.2">
      <c r="A19" s="29">
        <v>13</v>
      </c>
      <c r="B19" s="30" t="s">
        <v>54</v>
      </c>
      <c r="C19" s="31"/>
      <c r="D19" s="34">
        <f t="shared" si="2"/>
        <v>0</v>
      </c>
      <c r="E19" s="32">
        <v>0</v>
      </c>
      <c r="F19" s="32">
        <v>0</v>
      </c>
      <c r="G19" s="34">
        <v>0</v>
      </c>
      <c r="H19" s="34">
        <v>0</v>
      </c>
      <c r="I19" s="34">
        <v>0</v>
      </c>
      <c r="J19" s="33">
        <v>0</v>
      </c>
      <c r="K19" s="34">
        <v>0</v>
      </c>
    </row>
    <row r="20" spans="1:16" ht="21.75" customHeight="1" x14ac:dyDescent="0.2">
      <c r="A20" s="29">
        <v>14</v>
      </c>
      <c r="B20" s="30" t="s">
        <v>55</v>
      </c>
      <c r="C20" s="31"/>
      <c r="D20" s="34">
        <f t="shared" si="2"/>
        <v>0</v>
      </c>
      <c r="E20" s="32">
        <v>0</v>
      </c>
      <c r="F20" s="32">
        <v>0</v>
      </c>
      <c r="G20" s="34">
        <v>0</v>
      </c>
      <c r="H20" s="34">
        <v>0</v>
      </c>
      <c r="I20" s="34">
        <v>0</v>
      </c>
      <c r="J20" s="33">
        <v>0</v>
      </c>
      <c r="K20" s="34">
        <v>0</v>
      </c>
    </row>
    <row r="21" spans="1:16" ht="21.75" customHeight="1" x14ac:dyDescent="0.2">
      <c r="A21" s="29">
        <v>15</v>
      </c>
      <c r="B21" s="30" t="s">
        <v>56</v>
      </c>
      <c r="C21" s="31"/>
      <c r="D21" s="35">
        <f t="shared" si="2"/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3">
        <v>0</v>
      </c>
      <c r="K21" s="35">
        <v>0</v>
      </c>
    </row>
    <row r="22" spans="1:16" ht="21.75" customHeight="1" x14ac:dyDescent="0.2">
      <c r="A22" s="29">
        <v>16</v>
      </c>
      <c r="B22" s="30" t="s">
        <v>57</v>
      </c>
      <c r="C22" s="31"/>
      <c r="D22" s="34">
        <f>SUM(E22:K22)</f>
        <v>0</v>
      </c>
      <c r="E22" s="32">
        <v>0</v>
      </c>
      <c r="F22" s="32">
        <v>0</v>
      </c>
      <c r="G22" s="34">
        <v>0</v>
      </c>
      <c r="H22" s="34">
        <v>0</v>
      </c>
      <c r="I22" s="34">
        <v>0</v>
      </c>
      <c r="J22" s="33">
        <v>0</v>
      </c>
      <c r="K22" s="34">
        <v>0</v>
      </c>
    </row>
    <row r="23" spans="1:16" s="18" customFormat="1" ht="31.5" customHeight="1" x14ac:dyDescent="0.2">
      <c r="A23" s="129" t="s">
        <v>58</v>
      </c>
      <c r="B23" s="129"/>
      <c r="C23" s="130">
        <f>SUM(C24:C44,C47:C56)</f>
        <v>0</v>
      </c>
      <c r="D23" s="130">
        <f t="shared" ref="D23:K23" si="3">SUM(D24:D44,D47:D54)</f>
        <v>0</v>
      </c>
      <c r="E23" s="130">
        <f t="shared" si="3"/>
        <v>0</v>
      </c>
      <c r="F23" s="130">
        <f t="shared" si="3"/>
        <v>0</v>
      </c>
      <c r="G23" s="130">
        <f t="shared" si="3"/>
        <v>0</v>
      </c>
      <c r="H23" s="130">
        <f t="shared" si="3"/>
        <v>0</v>
      </c>
      <c r="I23" s="130">
        <f t="shared" si="3"/>
        <v>0</v>
      </c>
      <c r="J23" s="130">
        <f t="shared" si="3"/>
        <v>0</v>
      </c>
      <c r="K23" s="130">
        <f t="shared" si="3"/>
        <v>0</v>
      </c>
      <c r="M23" s="36"/>
      <c r="N23" s="37"/>
    </row>
    <row r="24" spans="1:16" ht="21.75" customHeight="1" x14ac:dyDescent="0.2">
      <c r="A24" s="29">
        <v>1</v>
      </c>
      <c r="B24" s="30" t="s">
        <v>59</v>
      </c>
      <c r="C24" s="34"/>
      <c r="D24" s="34">
        <f>SUM(E24:K24)</f>
        <v>0</v>
      </c>
      <c r="E24" s="32">
        <v>0</v>
      </c>
      <c r="F24" s="32">
        <v>0</v>
      </c>
      <c r="G24" s="34">
        <v>0</v>
      </c>
      <c r="H24" s="34">
        <v>0</v>
      </c>
      <c r="I24" s="34">
        <v>0</v>
      </c>
      <c r="J24" s="33">
        <v>0</v>
      </c>
      <c r="K24" s="34">
        <v>0</v>
      </c>
    </row>
    <row r="25" spans="1:16" ht="21" x14ac:dyDescent="0.2">
      <c r="A25" s="29">
        <v>2</v>
      </c>
      <c r="B25" s="38" t="s">
        <v>60</v>
      </c>
      <c r="C25" s="34"/>
      <c r="D25" s="34">
        <f t="shared" ref="D25:D42" si="4">SUM(E25:K25)</f>
        <v>0</v>
      </c>
      <c r="E25" s="32">
        <v>0</v>
      </c>
      <c r="F25" s="32">
        <v>0</v>
      </c>
      <c r="G25" s="34">
        <v>0</v>
      </c>
      <c r="H25" s="34">
        <v>0</v>
      </c>
      <c r="I25" s="34">
        <v>0</v>
      </c>
      <c r="J25" s="33">
        <v>0</v>
      </c>
      <c r="K25" s="34">
        <v>0</v>
      </c>
    </row>
    <row r="26" spans="1:16" ht="21" x14ac:dyDescent="0.2">
      <c r="A26" s="29">
        <v>3</v>
      </c>
      <c r="B26" s="39" t="s">
        <v>61</v>
      </c>
      <c r="C26" s="34">
        <f>+'[1]F2. รายงานประมาณการ'!H27</f>
        <v>0</v>
      </c>
      <c r="D26" s="34">
        <f t="shared" si="4"/>
        <v>0</v>
      </c>
      <c r="E26" s="32">
        <v>0</v>
      </c>
      <c r="F26" s="32">
        <v>0</v>
      </c>
      <c r="G26" s="34">
        <v>0</v>
      </c>
      <c r="H26" s="34">
        <v>0</v>
      </c>
      <c r="I26" s="34">
        <v>0</v>
      </c>
      <c r="J26" s="33">
        <v>0</v>
      </c>
      <c r="K26" s="34">
        <v>0</v>
      </c>
      <c r="P26" s="40"/>
    </row>
    <row r="27" spans="1:16" ht="21.75" customHeight="1" x14ac:dyDescent="0.2">
      <c r="A27" s="29">
        <v>4</v>
      </c>
      <c r="B27" s="30" t="s">
        <v>62</v>
      </c>
      <c r="C27" s="34">
        <f>+'[1]F2. รายงานประมาณการ'!H28</f>
        <v>0</v>
      </c>
      <c r="D27" s="34">
        <f t="shared" si="4"/>
        <v>0</v>
      </c>
      <c r="E27" s="32">
        <v>0</v>
      </c>
      <c r="F27" s="32">
        <v>0</v>
      </c>
      <c r="G27" s="34">
        <v>0</v>
      </c>
      <c r="H27" s="34">
        <v>0</v>
      </c>
      <c r="I27" s="34">
        <v>0</v>
      </c>
      <c r="J27" s="33">
        <v>0</v>
      </c>
      <c r="K27" s="34">
        <v>0</v>
      </c>
    </row>
    <row r="28" spans="1:16" ht="21.75" customHeight="1" x14ac:dyDescent="0.2">
      <c r="A28" s="29">
        <v>5</v>
      </c>
      <c r="B28" s="30" t="s">
        <v>63</v>
      </c>
      <c r="C28" s="34">
        <f>+'[1]F2. รายงานประมาณการ'!H29</f>
        <v>0</v>
      </c>
      <c r="D28" s="34">
        <f t="shared" si="4"/>
        <v>0</v>
      </c>
      <c r="E28" s="32">
        <v>0</v>
      </c>
      <c r="F28" s="32">
        <v>0</v>
      </c>
      <c r="G28" s="34">
        <v>0</v>
      </c>
      <c r="H28" s="34">
        <v>0</v>
      </c>
      <c r="I28" s="34">
        <v>0</v>
      </c>
      <c r="J28" s="33">
        <v>0</v>
      </c>
      <c r="K28" s="34">
        <v>0</v>
      </c>
    </row>
    <row r="29" spans="1:16" ht="21.75" customHeight="1" x14ac:dyDescent="0.2">
      <c r="A29" s="29">
        <v>6</v>
      </c>
      <c r="B29" s="30" t="s">
        <v>64</v>
      </c>
      <c r="C29" s="34">
        <f>+'[1]F2. รายงานประมาณการ'!H30</f>
        <v>0</v>
      </c>
      <c r="D29" s="34">
        <f t="shared" si="4"/>
        <v>0</v>
      </c>
      <c r="E29" s="32">
        <v>0</v>
      </c>
      <c r="F29" s="32">
        <v>0</v>
      </c>
      <c r="G29" s="34">
        <v>0</v>
      </c>
      <c r="H29" s="34">
        <v>0</v>
      </c>
      <c r="I29" s="34">
        <v>0</v>
      </c>
      <c r="J29" s="33">
        <v>0</v>
      </c>
      <c r="K29" s="34">
        <v>0</v>
      </c>
    </row>
    <row r="30" spans="1:16" ht="21.75" customHeight="1" x14ac:dyDescent="0.2">
      <c r="A30" s="29">
        <v>7</v>
      </c>
      <c r="B30" s="30" t="s">
        <v>65</v>
      </c>
      <c r="C30" s="34"/>
      <c r="D30" s="34">
        <f t="shared" si="4"/>
        <v>0</v>
      </c>
      <c r="E30" s="32">
        <v>0</v>
      </c>
      <c r="F30" s="32">
        <v>0</v>
      </c>
      <c r="G30" s="34">
        <v>0</v>
      </c>
      <c r="H30" s="34">
        <v>0</v>
      </c>
      <c r="I30" s="34">
        <v>0</v>
      </c>
      <c r="J30" s="33">
        <v>0</v>
      </c>
      <c r="K30" s="34">
        <v>0</v>
      </c>
    </row>
    <row r="31" spans="1:16" ht="21" x14ac:dyDescent="0.2">
      <c r="A31" s="29">
        <v>8</v>
      </c>
      <c r="B31" s="38" t="s">
        <v>66</v>
      </c>
      <c r="C31" s="34"/>
      <c r="D31" s="34">
        <f>SUM(E31:K31)</f>
        <v>0</v>
      </c>
      <c r="E31" s="32">
        <v>0</v>
      </c>
      <c r="F31" s="32">
        <v>0</v>
      </c>
      <c r="G31" s="34">
        <v>0</v>
      </c>
      <c r="H31" s="34">
        <v>0</v>
      </c>
      <c r="I31" s="34">
        <v>0</v>
      </c>
      <c r="J31" s="33">
        <v>0</v>
      </c>
      <c r="K31" s="34">
        <v>0</v>
      </c>
    </row>
    <row r="32" spans="1:16" ht="21.75" customHeight="1" x14ac:dyDescent="0.2">
      <c r="A32" s="29">
        <v>9</v>
      </c>
      <c r="B32" s="30" t="s">
        <v>67</v>
      </c>
      <c r="C32" s="34"/>
      <c r="D32" s="33">
        <f t="shared" si="4"/>
        <v>0</v>
      </c>
      <c r="E32" s="32">
        <v>0</v>
      </c>
      <c r="F32" s="32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</row>
    <row r="33" spans="1:14" ht="21.75" customHeight="1" x14ac:dyDescent="0.2">
      <c r="A33" s="29">
        <v>10</v>
      </c>
      <c r="B33" s="30" t="s">
        <v>68</v>
      </c>
      <c r="C33" s="34"/>
      <c r="D33" s="34">
        <f>SUM(E33:K33)</f>
        <v>0</v>
      </c>
      <c r="E33" s="32">
        <v>0</v>
      </c>
      <c r="F33" s="32">
        <v>0</v>
      </c>
      <c r="G33" s="34">
        <v>0</v>
      </c>
      <c r="H33" s="34">
        <v>0</v>
      </c>
      <c r="I33" s="34">
        <v>0</v>
      </c>
      <c r="J33" s="33">
        <v>0</v>
      </c>
      <c r="K33" s="34">
        <v>0</v>
      </c>
    </row>
    <row r="34" spans="1:14" ht="21" x14ac:dyDescent="0.2">
      <c r="A34" s="29">
        <v>11</v>
      </c>
      <c r="B34" s="38" t="s">
        <v>69</v>
      </c>
      <c r="C34" s="34"/>
      <c r="D34" s="34">
        <f>SUM(E34:K34)</f>
        <v>0</v>
      </c>
      <c r="E34" s="32">
        <v>0</v>
      </c>
      <c r="F34" s="32">
        <v>0</v>
      </c>
      <c r="G34" s="34">
        <v>0</v>
      </c>
      <c r="H34" s="34">
        <v>0</v>
      </c>
      <c r="I34" s="34">
        <v>0</v>
      </c>
      <c r="J34" s="33">
        <v>0</v>
      </c>
      <c r="K34" s="34">
        <v>0</v>
      </c>
    </row>
    <row r="35" spans="1:14" ht="21.75" customHeight="1" x14ac:dyDescent="0.2">
      <c r="A35" s="29">
        <v>12</v>
      </c>
      <c r="B35" s="30" t="s">
        <v>70</v>
      </c>
      <c r="C35" s="34">
        <f>+'[1]F2. รายงานประมาณการ'!H36</f>
        <v>0</v>
      </c>
      <c r="D35" s="33">
        <f t="shared" si="4"/>
        <v>0</v>
      </c>
      <c r="E35" s="32">
        <v>0</v>
      </c>
      <c r="F35" s="32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</row>
    <row r="36" spans="1:14" ht="21.75" customHeight="1" x14ac:dyDescent="0.2">
      <c r="A36" s="29">
        <v>13</v>
      </c>
      <c r="B36" s="30" t="s">
        <v>71</v>
      </c>
      <c r="C36" s="34">
        <f>+'[1]F2. รายงานประมาณการ'!H37</f>
        <v>0</v>
      </c>
      <c r="D36" s="33">
        <f>SUM(E36:K36)</f>
        <v>0</v>
      </c>
      <c r="E36" s="32">
        <v>0</v>
      </c>
      <c r="F36" s="32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</row>
    <row r="37" spans="1:14" ht="21.75" customHeight="1" x14ac:dyDescent="0.2">
      <c r="A37" s="29">
        <v>14</v>
      </c>
      <c r="B37" s="30" t="s">
        <v>72</v>
      </c>
      <c r="C37" s="34">
        <f>+'[1]F2. รายงานประมาณการ'!H38</f>
        <v>0</v>
      </c>
      <c r="D37" s="34">
        <f t="shared" si="4"/>
        <v>0</v>
      </c>
      <c r="E37" s="32">
        <v>0</v>
      </c>
      <c r="F37" s="32">
        <v>0</v>
      </c>
      <c r="G37" s="34">
        <v>0</v>
      </c>
      <c r="H37" s="34">
        <v>0</v>
      </c>
      <c r="I37" s="34">
        <v>0</v>
      </c>
      <c r="J37" s="33">
        <v>0</v>
      </c>
      <c r="K37" s="34">
        <v>0</v>
      </c>
    </row>
    <row r="38" spans="1:14" s="45" customFormat="1" ht="63" x14ac:dyDescent="0.2">
      <c r="A38" s="41">
        <v>15</v>
      </c>
      <c r="B38" s="42" t="s">
        <v>73</v>
      </c>
      <c r="C38" s="34"/>
      <c r="D38" s="43">
        <f t="shared" si="4"/>
        <v>0</v>
      </c>
      <c r="E38" s="44">
        <v>0</v>
      </c>
      <c r="F38" s="44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</row>
    <row r="39" spans="1:14" ht="21.75" customHeight="1" x14ac:dyDescent="0.2">
      <c r="A39" s="29">
        <v>16</v>
      </c>
      <c r="B39" s="30" t="s">
        <v>74</v>
      </c>
      <c r="C39" s="34"/>
      <c r="D39" s="34">
        <f t="shared" si="4"/>
        <v>0</v>
      </c>
      <c r="E39" s="32">
        <v>0</v>
      </c>
      <c r="F39" s="32">
        <v>0</v>
      </c>
      <c r="G39" s="34">
        <v>0</v>
      </c>
      <c r="H39" s="34">
        <v>0</v>
      </c>
      <c r="I39" s="34">
        <v>0</v>
      </c>
      <c r="J39" s="33">
        <v>0</v>
      </c>
      <c r="K39" s="34">
        <v>0</v>
      </c>
    </row>
    <row r="40" spans="1:14" ht="21.75" customHeight="1" x14ac:dyDescent="0.2">
      <c r="A40" s="29">
        <v>17</v>
      </c>
      <c r="B40" s="30" t="s">
        <v>75</v>
      </c>
      <c r="C40" s="34"/>
      <c r="D40" s="33">
        <f t="shared" si="4"/>
        <v>0</v>
      </c>
      <c r="E40" s="32">
        <v>0</v>
      </c>
      <c r="F40" s="32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</row>
    <row r="41" spans="1:14" ht="21.75" customHeight="1" x14ac:dyDescent="0.2">
      <c r="A41" s="29">
        <v>18</v>
      </c>
      <c r="B41" s="30" t="s">
        <v>76</v>
      </c>
      <c r="C41" s="34"/>
      <c r="D41" s="33">
        <f t="shared" si="4"/>
        <v>0</v>
      </c>
      <c r="E41" s="32">
        <f>'[2]ผลดำเนินงานงต.+ดผ.58_(5-7)'!G58</f>
        <v>0</v>
      </c>
      <c r="F41" s="32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</row>
    <row r="42" spans="1:14" ht="21.75" customHeight="1" x14ac:dyDescent="0.2">
      <c r="A42" s="29">
        <v>19</v>
      </c>
      <c r="B42" s="38" t="s">
        <v>77</v>
      </c>
      <c r="C42" s="34"/>
      <c r="D42" s="33">
        <f t="shared" si="4"/>
        <v>0</v>
      </c>
      <c r="E42" s="32">
        <v>0</v>
      </c>
      <c r="F42" s="32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</row>
    <row r="43" spans="1:14" ht="21.75" customHeight="1" x14ac:dyDescent="0.2">
      <c r="A43" s="29">
        <v>20</v>
      </c>
      <c r="B43" s="38" t="s">
        <v>78</v>
      </c>
      <c r="C43" s="34"/>
      <c r="D43" s="33">
        <f>SUM(E43:K43)</f>
        <v>0</v>
      </c>
      <c r="E43" s="32">
        <v>0</v>
      </c>
      <c r="F43" s="32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</row>
    <row r="44" spans="1:14" ht="21.75" customHeight="1" x14ac:dyDescent="0.2">
      <c r="A44" s="29">
        <v>21</v>
      </c>
      <c r="B44" s="30" t="s">
        <v>79</v>
      </c>
      <c r="C44" s="33">
        <f>+C45+C46</f>
        <v>0</v>
      </c>
      <c r="D44" s="33">
        <f>+D45+D46</f>
        <v>0</v>
      </c>
      <c r="E44" s="33">
        <v>0</v>
      </c>
      <c r="F44" s="33">
        <f t="shared" ref="F44:J44" si="5">SUM(F45:F46)</f>
        <v>0</v>
      </c>
      <c r="G44" s="33">
        <f t="shared" si="5"/>
        <v>0</v>
      </c>
      <c r="H44" s="33">
        <f t="shared" si="5"/>
        <v>0</v>
      </c>
      <c r="I44" s="33">
        <v>0</v>
      </c>
      <c r="J44" s="33">
        <f t="shared" si="5"/>
        <v>0</v>
      </c>
      <c r="K44" s="33">
        <v>0</v>
      </c>
      <c r="M44" s="46"/>
      <c r="N44" s="47"/>
    </row>
    <row r="45" spans="1:14" ht="21.75" customHeight="1" x14ac:dyDescent="0.2">
      <c r="A45" s="29"/>
      <c r="B45" s="48" t="s">
        <v>80</v>
      </c>
      <c r="C45" s="34"/>
      <c r="D45" s="34">
        <f>SUM(E45:K45)</f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N45" s="47"/>
    </row>
    <row r="46" spans="1:14" ht="21.75" customHeight="1" x14ac:dyDescent="0.2">
      <c r="A46" s="29"/>
      <c r="B46" s="48" t="s">
        <v>81</v>
      </c>
      <c r="C46" s="34"/>
      <c r="D46" s="34">
        <f t="shared" ref="D46:D53" si="6">SUM(E46:K46)</f>
        <v>0</v>
      </c>
      <c r="E46" s="32">
        <v>0</v>
      </c>
      <c r="F46" s="32">
        <v>0</v>
      </c>
      <c r="G46" s="34">
        <v>0</v>
      </c>
      <c r="H46" s="34">
        <v>0</v>
      </c>
      <c r="I46" s="34">
        <v>0</v>
      </c>
      <c r="J46" s="33">
        <v>0</v>
      </c>
      <c r="K46" s="34">
        <v>0</v>
      </c>
      <c r="N46" s="47"/>
    </row>
    <row r="47" spans="1:14" ht="21.75" customHeight="1" x14ac:dyDescent="0.2">
      <c r="A47" s="29">
        <v>22</v>
      </c>
      <c r="B47" s="30" t="s">
        <v>82</v>
      </c>
      <c r="C47" s="34"/>
      <c r="D47" s="33">
        <f t="shared" si="6"/>
        <v>0</v>
      </c>
      <c r="E47" s="32">
        <v>0</v>
      </c>
      <c r="F47" s="32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</row>
    <row r="48" spans="1:14" ht="21.75" customHeight="1" x14ac:dyDescent="0.2">
      <c r="A48" s="29">
        <v>23</v>
      </c>
      <c r="B48" s="30" t="s">
        <v>83</v>
      </c>
      <c r="C48" s="34"/>
      <c r="D48" s="33">
        <f t="shared" si="6"/>
        <v>0</v>
      </c>
      <c r="E48" s="32">
        <v>0</v>
      </c>
      <c r="F48" s="32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N48" s="47"/>
    </row>
    <row r="49" spans="1:14" ht="21.75" customHeight="1" x14ac:dyDescent="0.2">
      <c r="A49" s="29">
        <v>24</v>
      </c>
      <c r="B49" s="30" t="s">
        <v>84</v>
      </c>
      <c r="C49" s="34"/>
      <c r="D49" s="33">
        <f t="shared" si="6"/>
        <v>0</v>
      </c>
      <c r="E49" s="32">
        <v>0</v>
      </c>
      <c r="F49" s="32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N49" s="47"/>
    </row>
    <row r="50" spans="1:14" ht="21.75" customHeight="1" x14ac:dyDescent="0.2">
      <c r="A50" s="29">
        <v>25</v>
      </c>
      <c r="B50" s="30" t="s">
        <v>85</v>
      </c>
      <c r="C50" s="34"/>
      <c r="D50" s="33">
        <f t="shared" si="6"/>
        <v>0</v>
      </c>
      <c r="E50" s="32">
        <v>0</v>
      </c>
      <c r="F50" s="32">
        <v>0</v>
      </c>
      <c r="G50" s="33">
        <v>0</v>
      </c>
      <c r="H50" s="33">
        <v>0</v>
      </c>
      <c r="I50" s="33">
        <v>0</v>
      </c>
      <c r="J50" s="33">
        <v>0</v>
      </c>
      <c r="K50" s="33">
        <f>'[2]ผลดำเนินงานงต.+ดผ.58_(5-7)'!J94</f>
        <v>0</v>
      </c>
      <c r="N50" s="47"/>
    </row>
    <row r="51" spans="1:14" ht="21.75" customHeight="1" x14ac:dyDescent="0.2">
      <c r="A51" s="29">
        <v>26</v>
      </c>
      <c r="B51" s="30" t="s">
        <v>86</v>
      </c>
      <c r="C51" s="34"/>
      <c r="D51" s="33">
        <f t="shared" si="6"/>
        <v>0</v>
      </c>
      <c r="E51" s="32">
        <v>0</v>
      </c>
      <c r="F51" s="32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</row>
    <row r="52" spans="1:14" ht="42" x14ac:dyDescent="0.2">
      <c r="A52" s="49">
        <v>27</v>
      </c>
      <c r="B52" s="39" t="s">
        <v>87</v>
      </c>
      <c r="C52" s="34"/>
      <c r="D52" s="50">
        <f>SUM(E52:K52)</f>
        <v>0</v>
      </c>
      <c r="E52" s="51">
        <v>0</v>
      </c>
      <c r="F52" s="51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</row>
    <row r="53" spans="1:14" ht="21" x14ac:dyDescent="0.2">
      <c r="A53" s="52">
        <v>28</v>
      </c>
      <c r="B53" s="39" t="s">
        <v>88</v>
      </c>
      <c r="C53" s="34"/>
      <c r="D53" s="33">
        <f t="shared" si="6"/>
        <v>0</v>
      </c>
      <c r="E53" s="32">
        <v>0</v>
      </c>
      <c r="F53" s="32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</row>
    <row r="54" spans="1:14" ht="21.75" customHeight="1" x14ac:dyDescent="0.2">
      <c r="A54" s="52">
        <v>29</v>
      </c>
      <c r="B54" s="39" t="s">
        <v>89</v>
      </c>
      <c r="C54" s="34">
        <f>+'[1]F2. รายงานประมาณการ'!H55</f>
        <v>0</v>
      </c>
      <c r="D54" s="33">
        <f>SUM(E54:K54)</f>
        <v>0</v>
      </c>
      <c r="E54" s="32">
        <v>0</v>
      </c>
      <c r="F54" s="32">
        <f>'[2]ผลดำเนินงานงต.+ดผ.58_(5-7)'!G100</f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</row>
    <row r="55" spans="1:14" ht="42" x14ac:dyDescent="0.2">
      <c r="A55" s="52">
        <v>30</v>
      </c>
      <c r="B55" s="39" t="s">
        <v>90</v>
      </c>
      <c r="C55" s="34"/>
      <c r="D55" s="33">
        <f>SUM(E55:K55)</f>
        <v>0</v>
      </c>
      <c r="E55" s="32">
        <v>0</v>
      </c>
      <c r="F55" s="32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</row>
    <row r="56" spans="1:14" ht="27.75" customHeight="1" x14ac:dyDescent="0.2">
      <c r="A56" s="52">
        <v>31</v>
      </c>
      <c r="B56" s="39" t="s">
        <v>113</v>
      </c>
      <c r="C56" s="34"/>
      <c r="D56" s="33">
        <f>SUM(E56:K56)</f>
        <v>0</v>
      </c>
      <c r="E56" s="32">
        <v>0</v>
      </c>
      <c r="F56" s="32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</row>
  </sheetData>
  <mergeCells count="3">
    <mergeCell ref="A1:K1"/>
    <mergeCell ref="A3:B4"/>
    <mergeCell ref="D3:K3"/>
  </mergeCells>
  <printOptions horizontalCentered="1"/>
  <pageMargins left="0.74803149606299213" right="0.55118110236220474" top="0.94488188976377963" bottom="0.78740157480314965" header="0.51181102362204722" footer="0.43307086614173229"/>
  <pageSetup paperSize="9" scale="70" orientation="landscape" r:id="rId1"/>
  <headerFooter alignWithMargins="0">
    <oddHeader xml:space="preserve">&amp;R&amp;"FreesiaUPC,ตัวหนา"&amp;18
&amp;"AngsanaUPC,ธรรมดา"&amp;14
</oddHeader>
  </headerFooter>
  <rowBreaks count="1" manualBreakCount="1">
    <brk id="2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82"/>
  <sheetViews>
    <sheetView workbookViewId="0">
      <selection activeCell="G6" sqref="G6"/>
    </sheetView>
  </sheetViews>
  <sheetFormatPr defaultRowHeight="21" x14ac:dyDescent="0.35"/>
  <cols>
    <col min="1" max="1" width="2.375" style="1" customWidth="1"/>
    <col min="2" max="2" width="3.125" style="1" customWidth="1"/>
    <col min="3" max="3" width="4" style="98" customWidth="1"/>
    <col min="4" max="4" width="42.75" style="101" customWidth="1"/>
    <col min="5" max="5" width="13" style="100" bestFit="1" customWidth="1"/>
    <col min="6" max="6" width="13.875" style="1" bestFit="1" customWidth="1"/>
    <col min="7" max="7" width="16.625" style="1" customWidth="1"/>
    <col min="8" max="16384" width="9" style="1"/>
  </cols>
  <sheetData>
    <row r="1" spans="1:7" ht="30" customHeight="1" x14ac:dyDescent="0.35">
      <c r="A1" s="99" t="s">
        <v>254</v>
      </c>
      <c r="B1" s="99"/>
      <c r="C1" s="99"/>
      <c r="D1" s="99"/>
      <c r="E1" s="99"/>
      <c r="F1" s="99"/>
    </row>
    <row r="2" spans="1:7" x14ac:dyDescent="0.35">
      <c r="F2" s="125" t="s">
        <v>302</v>
      </c>
    </row>
    <row r="3" spans="1:7" s="3" customFormat="1" ht="42" x14ac:dyDescent="0.35">
      <c r="A3" s="106" t="s">
        <v>251</v>
      </c>
      <c r="B3" s="107"/>
      <c r="C3" s="107"/>
      <c r="D3" s="108"/>
      <c r="E3" s="102" t="s">
        <v>250</v>
      </c>
      <c r="F3" s="103" t="s">
        <v>249</v>
      </c>
      <c r="G3" s="103" t="s">
        <v>307</v>
      </c>
    </row>
    <row r="4" spans="1:7" s="3" customFormat="1" x14ac:dyDescent="0.35">
      <c r="A4" s="116" t="s">
        <v>252</v>
      </c>
      <c r="B4" s="116"/>
      <c r="C4" s="116"/>
      <c r="D4" s="117"/>
      <c r="E4" s="118">
        <v>130000</v>
      </c>
      <c r="F4" s="118">
        <v>0</v>
      </c>
      <c r="G4" s="151"/>
    </row>
    <row r="5" spans="1:7" s="3" customFormat="1" x14ac:dyDescent="0.35">
      <c r="A5" s="112"/>
      <c r="B5" s="113" t="s">
        <v>274</v>
      </c>
      <c r="C5" s="113"/>
      <c r="D5" s="114"/>
      <c r="E5" s="115">
        <v>100000</v>
      </c>
      <c r="F5" s="115">
        <v>0</v>
      </c>
      <c r="G5" s="152"/>
    </row>
    <row r="6" spans="1:7" x14ac:dyDescent="0.35">
      <c r="A6" s="109"/>
      <c r="B6" s="110"/>
      <c r="C6" s="110" t="s">
        <v>116</v>
      </c>
      <c r="D6" s="111"/>
      <c r="E6" s="104">
        <v>100000</v>
      </c>
      <c r="F6" s="104">
        <v>0</v>
      </c>
      <c r="G6" s="153"/>
    </row>
    <row r="7" spans="1:7" x14ac:dyDescent="0.35">
      <c r="A7" s="109"/>
      <c r="B7" s="110"/>
      <c r="C7" s="110">
        <v>1</v>
      </c>
      <c r="D7" s="111" t="s">
        <v>117</v>
      </c>
      <c r="E7" s="104">
        <v>30000</v>
      </c>
      <c r="F7" s="104">
        <v>0</v>
      </c>
      <c r="G7" s="153"/>
    </row>
    <row r="8" spans="1:7" x14ac:dyDescent="0.35">
      <c r="A8" s="109"/>
      <c r="B8" s="110"/>
      <c r="C8" s="110">
        <v>2</v>
      </c>
      <c r="D8" s="111" t="s">
        <v>118</v>
      </c>
      <c r="E8" s="104">
        <v>70000</v>
      </c>
      <c r="F8" s="104">
        <v>0</v>
      </c>
      <c r="G8" s="153"/>
    </row>
    <row r="9" spans="1:7" s="3" customFormat="1" x14ac:dyDescent="0.35">
      <c r="A9" s="112"/>
      <c r="B9" s="113" t="s">
        <v>275</v>
      </c>
      <c r="C9" s="113"/>
      <c r="D9" s="114"/>
      <c r="E9" s="115">
        <v>30000</v>
      </c>
      <c r="F9" s="115">
        <v>0</v>
      </c>
      <c r="G9" s="152"/>
    </row>
    <row r="10" spans="1:7" x14ac:dyDescent="0.35">
      <c r="A10" s="109"/>
      <c r="B10" s="110"/>
      <c r="C10" s="110" t="s">
        <v>116</v>
      </c>
      <c r="D10" s="111"/>
      <c r="E10" s="104">
        <v>30000</v>
      </c>
      <c r="F10" s="104">
        <v>0</v>
      </c>
      <c r="G10" s="153"/>
    </row>
    <row r="11" spans="1:7" x14ac:dyDescent="0.35">
      <c r="A11" s="109"/>
      <c r="B11" s="110"/>
      <c r="C11" s="110">
        <v>1</v>
      </c>
      <c r="D11" s="111" t="s">
        <v>119</v>
      </c>
      <c r="E11" s="104">
        <v>30000</v>
      </c>
      <c r="F11" s="104">
        <v>0</v>
      </c>
      <c r="G11" s="153"/>
    </row>
    <row r="12" spans="1:7" s="3" customFormat="1" x14ac:dyDescent="0.35">
      <c r="A12" s="116" t="s">
        <v>255</v>
      </c>
      <c r="B12" s="116"/>
      <c r="C12" s="116"/>
      <c r="D12" s="117"/>
      <c r="E12" s="118">
        <v>30000</v>
      </c>
      <c r="F12" s="118">
        <v>30000</v>
      </c>
      <c r="G12" s="151"/>
    </row>
    <row r="13" spans="1:7" s="3" customFormat="1" x14ac:dyDescent="0.35">
      <c r="A13" s="112"/>
      <c r="B13" s="113" t="s">
        <v>276</v>
      </c>
      <c r="C13" s="113"/>
      <c r="D13" s="114"/>
      <c r="E13" s="115">
        <v>27000</v>
      </c>
      <c r="F13" s="115">
        <v>27000</v>
      </c>
      <c r="G13" s="152"/>
    </row>
    <row r="14" spans="1:7" x14ac:dyDescent="0.35">
      <c r="A14" s="109"/>
      <c r="B14" s="110"/>
      <c r="C14" s="110" t="s">
        <v>116</v>
      </c>
      <c r="D14" s="111"/>
      <c r="E14" s="104">
        <v>27000</v>
      </c>
      <c r="F14" s="104">
        <v>27000</v>
      </c>
      <c r="G14" s="153"/>
    </row>
    <row r="15" spans="1:7" x14ac:dyDescent="0.35">
      <c r="A15" s="109"/>
      <c r="B15" s="110"/>
      <c r="C15" s="110">
        <v>1</v>
      </c>
      <c r="D15" s="111" t="s">
        <v>120</v>
      </c>
      <c r="E15" s="104">
        <v>9000</v>
      </c>
      <c r="F15" s="104">
        <v>9000</v>
      </c>
      <c r="G15" s="153"/>
    </row>
    <row r="16" spans="1:7" x14ac:dyDescent="0.35">
      <c r="A16" s="109"/>
      <c r="B16" s="110"/>
      <c r="C16" s="110">
        <v>2</v>
      </c>
      <c r="D16" s="111" t="s">
        <v>121</v>
      </c>
      <c r="E16" s="104">
        <v>9000</v>
      </c>
      <c r="F16" s="104">
        <v>9000</v>
      </c>
      <c r="G16" s="153"/>
    </row>
    <row r="17" spans="1:7" ht="42" x14ac:dyDescent="0.35">
      <c r="A17" s="109"/>
      <c r="B17" s="110"/>
      <c r="C17" s="110">
        <v>3</v>
      </c>
      <c r="D17" s="111" t="s">
        <v>253</v>
      </c>
      <c r="E17" s="104">
        <v>9000</v>
      </c>
      <c r="F17" s="104">
        <v>9000</v>
      </c>
      <c r="G17" s="153"/>
    </row>
    <row r="18" spans="1:7" s="3" customFormat="1" x14ac:dyDescent="0.35">
      <c r="A18" s="112"/>
      <c r="B18" s="113" t="s">
        <v>277</v>
      </c>
      <c r="C18" s="113"/>
      <c r="D18" s="114"/>
      <c r="E18" s="115">
        <v>3000</v>
      </c>
      <c r="F18" s="115">
        <v>3000</v>
      </c>
      <c r="G18" s="152"/>
    </row>
    <row r="19" spans="1:7" x14ac:dyDescent="0.35">
      <c r="A19" s="109"/>
      <c r="B19" s="110"/>
      <c r="C19" s="110" t="s">
        <v>116</v>
      </c>
      <c r="D19" s="111"/>
      <c r="E19" s="104">
        <v>3000</v>
      </c>
      <c r="F19" s="104">
        <v>3000</v>
      </c>
      <c r="G19" s="153"/>
    </row>
    <row r="20" spans="1:7" x14ac:dyDescent="0.35">
      <c r="A20" s="109"/>
      <c r="B20" s="110"/>
      <c r="C20" s="110">
        <v>1</v>
      </c>
      <c r="D20" s="111" t="s">
        <v>122</v>
      </c>
      <c r="E20" s="104">
        <v>3000</v>
      </c>
      <c r="F20" s="104">
        <v>3000</v>
      </c>
      <c r="G20" s="153"/>
    </row>
    <row r="21" spans="1:7" s="3" customFormat="1" x14ac:dyDescent="0.35">
      <c r="A21" s="116" t="s">
        <v>256</v>
      </c>
      <c r="B21" s="116"/>
      <c r="C21" s="116"/>
      <c r="D21" s="117"/>
      <c r="E21" s="118">
        <v>80000</v>
      </c>
      <c r="F21" s="118">
        <v>0</v>
      </c>
      <c r="G21" s="151"/>
    </row>
    <row r="22" spans="1:7" s="3" customFormat="1" x14ac:dyDescent="0.35">
      <c r="A22" s="112"/>
      <c r="B22" s="113" t="s">
        <v>278</v>
      </c>
      <c r="C22" s="113"/>
      <c r="D22" s="114"/>
      <c r="E22" s="115">
        <v>80000</v>
      </c>
      <c r="F22" s="115">
        <v>0</v>
      </c>
      <c r="G22" s="152"/>
    </row>
    <row r="23" spans="1:7" x14ac:dyDescent="0.35">
      <c r="A23" s="109"/>
      <c r="B23" s="110"/>
      <c r="C23" s="110" t="s">
        <v>116</v>
      </c>
      <c r="D23" s="111"/>
      <c r="E23" s="104">
        <v>80000</v>
      </c>
      <c r="F23" s="104">
        <v>0</v>
      </c>
      <c r="G23" s="153"/>
    </row>
    <row r="24" spans="1:7" x14ac:dyDescent="0.35">
      <c r="A24" s="109"/>
      <c r="B24" s="110"/>
      <c r="C24" s="110">
        <v>1</v>
      </c>
      <c r="D24" s="111" t="s">
        <v>123</v>
      </c>
      <c r="E24" s="104">
        <v>70000</v>
      </c>
      <c r="F24" s="104">
        <v>0</v>
      </c>
      <c r="G24" s="153"/>
    </row>
    <row r="25" spans="1:7" x14ac:dyDescent="0.35">
      <c r="A25" s="109"/>
      <c r="B25" s="110"/>
      <c r="C25" s="110">
        <v>2</v>
      </c>
      <c r="D25" s="111" t="s">
        <v>124</v>
      </c>
      <c r="E25" s="104">
        <v>10000</v>
      </c>
      <c r="F25" s="104">
        <v>0</v>
      </c>
      <c r="G25" s="153"/>
    </row>
    <row r="26" spans="1:7" s="3" customFormat="1" x14ac:dyDescent="0.35">
      <c r="A26" s="116" t="s">
        <v>257</v>
      </c>
      <c r="B26" s="116"/>
      <c r="C26" s="116"/>
      <c r="D26" s="117"/>
      <c r="E26" s="118">
        <v>45000</v>
      </c>
      <c r="F26" s="118">
        <v>30000</v>
      </c>
      <c r="G26" s="151"/>
    </row>
    <row r="27" spans="1:7" s="3" customFormat="1" x14ac:dyDescent="0.35">
      <c r="A27" s="112"/>
      <c r="B27" s="113" t="s">
        <v>279</v>
      </c>
      <c r="C27" s="113"/>
      <c r="D27" s="114"/>
      <c r="E27" s="115">
        <v>15000</v>
      </c>
      <c r="F27" s="115">
        <v>0</v>
      </c>
      <c r="G27" s="152"/>
    </row>
    <row r="28" spans="1:7" x14ac:dyDescent="0.35">
      <c r="A28" s="109"/>
      <c r="B28" s="110"/>
      <c r="C28" s="110" t="s">
        <v>116</v>
      </c>
      <c r="D28" s="111"/>
      <c r="E28" s="104">
        <v>15000</v>
      </c>
      <c r="F28" s="104">
        <v>0</v>
      </c>
      <c r="G28" s="153"/>
    </row>
    <row r="29" spans="1:7" x14ac:dyDescent="0.35">
      <c r="A29" s="109"/>
      <c r="B29" s="110"/>
      <c r="C29" s="110">
        <v>1</v>
      </c>
      <c r="D29" s="111" t="s">
        <v>125</v>
      </c>
      <c r="E29" s="104">
        <v>15000</v>
      </c>
      <c r="F29" s="104">
        <v>0</v>
      </c>
      <c r="G29" s="153"/>
    </row>
    <row r="30" spans="1:7" s="3" customFormat="1" x14ac:dyDescent="0.35">
      <c r="A30" s="112"/>
      <c r="B30" s="113" t="s">
        <v>280</v>
      </c>
      <c r="C30" s="113"/>
      <c r="D30" s="114"/>
      <c r="E30" s="115">
        <v>30000</v>
      </c>
      <c r="F30" s="115">
        <v>30000</v>
      </c>
      <c r="G30" s="152"/>
    </row>
    <row r="31" spans="1:7" x14ac:dyDescent="0.35">
      <c r="A31" s="109"/>
      <c r="B31" s="110"/>
      <c r="C31" s="110" t="s">
        <v>116</v>
      </c>
      <c r="D31" s="111"/>
      <c r="E31" s="104">
        <v>30000</v>
      </c>
      <c r="F31" s="104">
        <v>30000</v>
      </c>
      <c r="G31" s="153"/>
    </row>
    <row r="32" spans="1:7" ht="42" x14ac:dyDescent="0.35">
      <c r="A32" s="109"/>
      <c r="B32" s="110"/>
      <c r="C32" s="110">
        <v>1</v>
      </c>
      <c r="D32" s="111" t="s">
        <v>126</v>
      </c>
      <c r="E32" s="104">
        <v>30000</v>
      </c>
      <c r="F32" s="104">
        <v>30000</v>
      </c>
      <c r="G32" s="153"/>
    </row>
    <row r="33" spans="1:7" s="3" customFormat="1" x14ac:dyDescent="0.35">
      <c r="A33" s="116" t="s">
        <v>258</v>
      </c>
      <c r="B33" s="116"/>
      <c r="C33" s="116"/>
      <c r="D33" s="117"/>
      <c r="E33" s="118">
        <v>600000</v>
      </c>
      <c r="F33" s="118">
        <v>425109</v>
      </c>
      <c r="G33" s="151"/>
    </row>
    <row r="34" spans="1:7" s="3" customFormat="1" x14ac:dyDescent="0.35">
      <c r="A34" s="112"/>
      <c r="B34" s="113" t="s">
        <v>281</v>
      </c>
      <c r="C34" s="113"/>
      <c r="D34" s="114"/>
      <c r="E34" s="115">
        <v>600000</v>
      </c>
      <c r="F34" s="115">
        <v>425109</v>
      </c>
      <c r="G34" s="152"/>
    </row>
    <row r="35" spans="1:7" x14ac:dyDescent="0.35">
      <c r="A35" s="109"/>
      <c r="B35" s="110"/>
      <c r="C35" s="110" t="s">
        <v>127</v>
      </c>
      <c r="D35" s="111"/>
      <c r="E35" s="104">
        <v>460000</v>
      </c>
      <c r="F35" s="104">
        <v>370109</v>
      </c>
      <c r="G35" s="153"/>
    </row>
    <row r="36" spans="1:7" x14ac:dyDescent="0.35">
      <c r="A36" s="109"/>
      <c r="B36" s="110"/>
      <c r="C36" s="110">
        <v>1</v>
      </c>
      <c r="D36" s="111" t="s">
        <v>128</v>
      </c>
      <c r="E36" s="104">
        <v>460000</v>
      </c>
      <c r="F36" s="104">
        <v>370109</v>
      </c>
      <c r="G36" s="153"/>
    </row>
    <row r="37" spans="1:7" x14ac:dyDescent="0.35">
      <c r="A37" s="109"/>
      <c r="B37" s="110"/>
      <c r="C37" s="110" t="s">
        <v>116</v>
      </c>
      <c r="D37" s="111"/>
      <c r="E37" s="104">
        <v>140000</v>
      </c>
      <c r="F37" s="104">
        <v>55000</v>
      </c>
      <c r="G37" s="153"/>
    </row>
    <row r="38" spans="1:7" x14ac:dyDescent="0.35">
      <c r="A38" s="109"/>
      <c r="B38" s="110"/>
      <c r="C38" s="110">
        <v>1</v>
      </c>
      <c r="D38" s="111" t="s">
        <v>129</v>
      </c>
      <c r="E38" s="104">
        <v>140000</v>
      </c>
      <c r="F38" s="104">
        <v>55000</v>
      </c>
      <c r="G38" s="153"/>
    </row>
    <row r="39" spans="1:7" s="3" customFormat="1" x14ac:dyDescent="0.35">
      <c r="A39" s="116" t="s">
        <v>259</v>
      </c>
      <c r="B39" s="116"/>
      <c r="C39" s="116"/>
      <c r="D39" s="117"/>
      <c r="E39" s="118">
        <v>6000</v>
      </c>
      <c r="F39" s="118">
        <v>6000</v>
      </c>
      <c r="G39" s="151"/>
    </row>
    <row r="40" spans="1:7" s="3" customFormat="1" x14ac:dyDescent="0.35">
      <c r="A40" s="112"/>
      <c r="B40" s="113" t="s">
        <v>282</v>
      </c>
      <c r="C40" s="113"/>
      <c r="D40" s="114"/>
      <c r="E40" s="115">
        <v>3000</v>
      </c>
      <c r="F40" s="115">
        <v>3000</v>
      </c>
      <c r="G40" s="152"/>
    </row>
    <row r="41" spans="1:7" x14ac:dyDescent="0.35">
      <c r="A41" s="109"/>
      <c r="B41" s="110"/>
      <c r="C41" s="110" t="s">
        <v>116</v>
      </c>
      <c r="D41" s="111"/>
      <c r="E41" s="104">
        <v>3000</v>
      </c>
      <c r="F41" s="104">
        <v>3000</v>
      </c>
      <c r="G41" s="153"/>
    </row>
    <row r="42" spans="1:7" x14ac:dyDescent="0.35">
      <c r="A42" s="109"/>
      <c r="B42" s="110"/>
      <c r="C42" s="110">
        <v>1</v>
      </c>
      <c r="D42" s="111" t="s">
        <v>33</v>
      </c>
      <c r="E42" s="104">
        <v>3000</v>
      </c>
      <c r="F42" s="104">
        <v>3000</v>
      </c>
      <c r="G42" s="153"/>
    </row>
    <row r="43" spans="1:7" s="3" customFormat="1" x14ac:dyDescent="0.35">
      <c r="A43" s="112"/>
      <c r="B43" s="113" t="s">
        <v>283</v>
      </c>
      <c r="C43" s="113"/>
      <c r="D43" s="114"/>
      <c r="E43" s="115">
        <v>3000</v>
      </c>
      <c r="F43" s="115">
        <v>3000</v>
      </c>
      <c r="G43" s="152"/>
    </row>
    <row r="44" spans="1:7" x14ac:dyDescent="0.35">
      <c r="A44" s="109"/>
      <c r="B44" s="110"/>
      <c r="C44" s="110" t="s">
        <v>116</v>
      </c>
      <c r="D44" s="111"/>
      <c r="E44" s="104">
        <v>3000</v>
      </c>
      <c r="F44" s="104">
        <v>3000</v>
      </c>
      <c r="G44" s="153"/>
    </row>
    <row r="45" spans="1:7" x14ac:dyDescent="0.35">
      <c r="A45" s="109"/>
      <c r="B45" s="110"/>
      <c r="C45" s="110">
        <v>1</v>
      </c>
      <c r="D45" s="111" t="s">
        <v>33</v>
      </c>
      <c r="E45" s="104">
        <v>3000</v>
      </c>
      <c r="F45" s="104">
        <v>3000</v>
      </c>
      <c r="G45" s="153"/>
    </row>
    <row r="46" spans="1:7" s="3" customFormat="1" x14ac:dyDescent="0.35">
      <c r="A46" s="116" t="s">
        <v>260</v>
      </c>
      <c r="B46" s="116"/>
      <c r="C46" s="116"/>
      <c r="D46" s="117"/>
      <c r="E46" s="118">
        <v>10000</v>
      </c>
      <c r="F46" s="118">
        <v>10000</v>
      </c>
      <c r="G46" s="151"/>
    </row>
    <row r="47" spans="1:7" s="3" customFormat="1" x14ac:dyDescent="0.35">
      <c r="A47" s="112"/>
      <c r="B47" s="113" t="s">
        <v>284</v>
      </c>
      <c r="C47" s="113"/>
      <c r="D47" s="114"/>
      <c r="E47" s="115">
        <v>10000</v>
      </c>
      <c r="F47" s="115">
        <v>10000</v>
      </c>
      <c r="G47" s="152"/>
    </row>
    <row r="48" spans="1:7" x14ac:dyDescent="0.35">
      <c r="A48" s="109"/>
      <c r="B48" s="110"/>
      <c r="C48" s="110" t="s">
        <v>116</v>
      </c>
      <c r="D48" s="111"/>
      <c r="E48" s="104">
        <v>10000</v>
      </c>
      <c r="F48" s="104">
        <v>10000</v>
      </c>
      <c r="G48" s="153"/>
    </row>
    <row r="49" spans="1:7" x14ac:dyDescent="0.35">
      <c r="A49" s="109"/>
      <c r="B49" s="110"/>
      <c r="C49" s="110">
        <v>1</v>
      </c>
      <c r="D49" s="111" t="s">
        <v>130</v>
      </c>
      <c r="E49" s="104">
        <v>10000</v>
      </c>
      <c r="F49" s="104">
        <v>10000</v>
      </c>
      <c r="G49" s="153"/>
    </row>
    <row r="50" spans="1:7" s="3" customFormat="1" x14ac:dyDescent="0.35">
      <c r="A50" s="116" t="s">
        <v>261</v>
      </c>
      <c r="B50" s="116"/>
      <c r="C50" s="116"/>
      <c r="D50" s="117"/>
      <c r="E50" s="118">
        <v>265000</v>
      </c>
      <c r="F50" s="118">
        <v>195844</v>
      </c>
      <c r="G50" s="151"/>
    </row>
    <row r="51" spans="1:7" s="3" customFormat="1" x14ac:dyDescent="0.35">
      <c r="A51" s="112"/>
      <c r="B51" s="113" t="s">
        <v>285</v>
      </c>
      <c r="C51" s="113"/>
      <c r="D51" s="114"/>
      <c r="E51" s="115">
        <v>250000</v>
      </c>
      <c r="F51" s="115">
        <v>193894</v>
      </c>
      <c r="G51" s="152"/>
    </row>
    <row r="52" spans="1:7" x14ac:dyDescent="0.35">
      <c r="A52" s="109"/>
      <c r="B52" s="110"/>
      <c r="C52" s="110" t="s">
        <v>127</v>
      </c>
      <c r="D52" s="111"/>
      <c r="E52" s="104">
        <v>5000</v>
      </c>
      <c r="F52" s="104">
        <v>0</v>
      </c>
      <c r="G52" s="153"/>
    </row>
    <row r="53" spans="1:7" x14ac:dyDescent="0.35">
      <c r="A53" s="109"/>
      <c r="B53" s="110"/>
      <c r="C53" s="110">
        <v>1</v>
      </c>
      <c r="D53" s="111" t="s">
        <v>131</v>
      </c>
      <c r="E53" s="104">
        <v>5000</v>
      </c>
      <c r="F53" s="104">
        <v>0</v>
      </c>
      <c r="G53" s="153"/>
    </row>
    <row r="54" spans="1:7" x14ac:dyDescent="0.35">
      <c r="A54" s="109"/>
      <c r="B54" s="110"/>
      <c r="C54" s="110" t="s">
        <v>132</v>
      </c>
      <c r="D54" s="111"/>
      <c r="E54" s="104">
        <v>5000</v>
      </c>
      <c r="F54" s="104">
        <v>0</v>
      </c>
      <c r="G54" s="153"/>
    </row>
    <row r="55" spans="1:7" x14ac:dyDescent="0.35">
      <c r="A55" s="109"/>
      <c r="B55" s="110"/>
      <c r="C55" s="110">
        <v>1</v>
      </c>
      <c r="D55" s="111" t="s">
        <v>133</v>
      </c>
      <c r="E55" s="104">
        <v>5000</v>
      </c>
      <c r="F55" s="104">
        <v>0</v>
      </c>
      <c r="G55" s="153"/>
    </row>
    <row r="56" spans="1:7" x14ac:dyDescent="0.35">
      <c r="A56" s="109"/>
      <c r="B56" s="110"/>
      <c r="C56" s="110" t="s">
        <v>116</v>
      </c>
      <c r="D56" s="111"/>
      <c r="E56" s="104">
        <v>108000</v>
      </c>
      <c r="F56" s="104">
        <v>61894</v>
      </c>
      <c r="G56" s="153"/>
    </row>
    <row r="57" spans="1:7" x14ac:dyDescent="0.35">
      <c r="A57" s="109"/>
      <c r="B57" s="110"/>
      <c r="C57" s="110">
        <v>1</v>
      </c>
      <c r="D57" s="111" t="s">
        <v>134</v>
      </c>
      <c r="E57" s="104">
        <v>68000</v>
      </c>
      <c r="F57" s="104">
        <v>61894</v>
      </c>
      <c r="G57" s="153"/>
    </row>
    <row r="58" spans="1:7" x14ac:dyDescent="0.35">
      <c r="A58" s="109"/>
      <c r="B58" s="110"/>
      <c r="C58" s="110">
        <v>1</v>
      </c>
      <c r="D58" s="111" t="s">
        <v>135</v>
      </c>
      <c r="E58" s="104">
        <v>40000</v>
      </c>
      <c r="F58" s="104">
        <v>0</v>
      </c>
      <c r="G58" s="153"/>
    </row>
    <row r="59" spans="1:7" x14ac:dyDescent="0.35">
      <c r="A59" s="109"/>
      <c r="B59" s="110"/>
      <c r="C59" s="110" t="s">
        <v>136</v>
      </c>
      <c r="D59" s="111"/>
      <c r="E59" s="104">
        <v>132000</v>
      </c>
      <c r="F59" s="104">
        <v>132000</v>
      </c>
      <c r="G59" s="153"/>
    </row>
    <row r="60" spans="1:7" x14ac:dyDescent="0.35">
      <c r="A60" s="109"/>
      <c r="B60" s="110"/>
      <c r="C60" s="110">
        <v>1</v>
      </c>
      <c r="D60" s="111" t="s">
        <v>137</v>
      </c>
      <c r="E60" s="104">
        <v>132000</v>
      </c>
      <c r="F60" s="104">
        <v>132000</v>
      </c>
      <c r="G60" s="153"/>
    </row>
    <row r="61" spans="1:7" s="3" customFormat="1" x14ac:dyDescent="0.35">
      <c r="A61" s="112"/>
      <c r="B61" s="113" t="s">
        <v>286</v>
      </c>
      <c r="C61" s="113"/>
      <c r="D61" s="114"/>
      <c r="E61" s="115">
        <v>15000</v>
      </c>
      <c r="F61" s="115">
        <v>1950</v>
      </c>
      <c r="G61" s="152"/>
    </row>
    <row r="62" spans="1:7" x14ac:dyDescent="0.35">
      <c r="A62" s="109"/>
      <c r="B62" s="110"/>
      <c r="C62" s="110" t="s">
        <v>127</v>
      </c>
      <c r="D62" s="111"/>
      <c r="E62" s="104">
        <v>5000</v>
      </c>
      <c r="F62" s="104">
        <v>1700</v>
      </c>
      <c r="G62" s="153"/>
    </row>
    <row r="63" spans="1:7" x14ac:dyDescent="0.35">
      <c r="A63" s="109"/>
      <c r="B63" s="110"/>
      <c r="C63" s="110">
        <v>1</v>
      </c>
      <c r="D63" s="111" t="s">
        <v>131</v>
      </c>
      <c r="E63" s="104">
        <v>5000</v>
      </c>
      <c r="F63" s="104">
        <v>1700</v>
      </c>
      <c r="G63" s="153"/>
    </row>
    <row r="64" spans="1:7" x14ac:dyDescent="0.35">
      <c r="A64" s="109"/>
      <c r="B64" s="110"/>
      <c r="C64" s="110" t="s">
        <v>132</v>
      </c>
      <c r="D64" s="111"/>
      <c r="E64" s="104">
        <v>5000</v>
      </c>
      <c r="F64" s="104">
        <v>250</v>
      </c>
      <c r="G64" s="153"/>
    </row>
    <row r="65" spans="1:7" x14ac:dyDescent="0.35">
      <c r="A65" s="109"/>
      <c r="B65" s="110"/>
      <c r="C65" s="110">
        <v>1</v>
      </c>
      <c r="D65" s="111" t="s">
        <v>133</v>
      </c>
      <c r="E65" s="104">
        <v>5000</v>
      </c>
      <c r="F65" s="104">
        <v>250</v>
      </c>
      <c r="G65" s="153"/>
    </row>
    <row r="66" spans="1:7" x14ac:dyDescent="0.35">
      <c r="A66" s="109"/>
      <c r="B66" s="110"/>
      <c r="C66" s="110" t="s">
        <v>138</v>
      </c>
      <c r="D66" s="111"/>
      <c r="E66" s="104">
        <v>5000</v>
      </c>
      <c r="F66" s="104">
        <v>0</v>
      </c>
      <c r="G66" s="153"/>
    </row>
    <row r="67" spans="1:7" x14ac:dyDescent="0.35">
      <c r="A67" s="109"/>
      <c r="B67" s="110"/>
      <c r="C67" s="110">
        <v>1</v>
      </c>
      <c r="D67" s="111" t="s">
        <v>139</v>
      </c>
      <c r="E67" s="104">
        <v>5000</v>
      </c>
      <c r="F67" s="104">
        <v>0</v>
      </c>
      <c r="G67" s="153"/>
    </row>
    <row r="68" spans="1:7" s="3" customFormat="1" x14ac:dyDescent="0.35">
      <c r="A68" s="116" t="s">
        <v>262</v>
      </c>
      <c r="B68" s="116"/>
      <c r="C68" s="116"/>
      <c r="D68" s="117"/>
      <c r="E68" s="118">
        <v>293000</v>
      </c>
      <c r="F68" s="118">
        <v>36920</v>
      </c>
      <c r="G68" s="151"/>
    </row>
    <row r="69" spans="1:7" s="3" customFormat="1" x14ac:dyDescent="0.35">
      <c r="A69" s="112"/>
      <c r="B69" s="113" t="s">
        <v>287</v>
      </c>
      <c r="C69" s="113"/>
      <c r="D69" s="114"/>
      <c r="E69" s="115">
        <v>293000</v>
      </c>
      <c r="F69" s="115">
        <v>36920</v>
      </c>
      <c r="G69" s="152"/>
    </row>
    <row r="70" spans="1:7" x14ac:dyDescent="0.35">
      <c r="A70" s="109"/>
      <c r="B70" s="110"/>
      <c r="C70" s="110" t="s">
        <v>116</v>
      </c>
      <c r="D70" s="111"/>
      <c r="E70" s="104">
        <v>170000</v>
      </c>
      <c r="F70" s="104">
        <v>10000</v>
      </c>
      <c r="G70" s="153"/>
    </row>
    <row r="71" spans="1:7" ht="42" x14ac:dyDescent="0.35">
      <c r="A71" s="109"/>
      <c r="B71" s="110"/>
      <c r="C71" s="110">
        <v>1</v>
      </c>
      <c r="D71" s="111" t="s">
        <v>140</v>
      </c>
      <c r="E71" s="104">
        <v>15000</v>
      </c>
      <c r="F71" s="104">
        <v>0</v>
      </c>
      <c r="G71" s="153"/>
    </row>
    <row r="72" spans="1:7" ht="42" x14ac:dyDescent="0.35">
      <c r="A72" s="109"/>
      <c r="B72" s="110"/>
      <c r="C72" s="110">
        <v>2</v>
      </c>
      <c r="D72" s="111" t="s">
        <v>141</v>
      </c>
      <c r="E72" s="104">
        <v>120000</v>
      </c>
      <c r="F72" s="104">
        <v>0</v>
      </c>
      <c r="G72" s="153"/>
    </row>
    <row r="73" spans="1:7" x14ac:dyDescent="0.35">
      <c r="A73" s="109"/>
      <c r="B73" s="110"/>
      <c r="C73" s="110">
        <v>3</v>
      </c>
      <c r="D73" s="111" t="s">
        <v>142</v>
      </c>
      <c r="E73" s="104">
        <v>20000</v>
      </c>
      <c r="F73" s="104">
        <v>10000</v>
      </c>
      <c r="G73" s="153"/>
    </row>
    <row r="74" spans="1:7" x14ac:dyDescent="0.35">
      <c r="A74" s="109"/>
      <c r="B74" s="110"/>
      <c r="C74" s="110">
        <v>4</v>
      </c>
      <c r="D74" s="111" t="s">
        <v>143</v>
      </c>
      <c r="E74" s="104">
        <v>15000</v>
      </c>
      <c r="F74" s="104">
        <v>0</v>
      </c>
      <c r="G74" s="153"/>
    </row>
    <row r="75" spans="1:7" x14ac:dyDescent="0.35">
      <c r="A75" s="109"/>
      <c r="B75" s="110"/>
      <c r="C75" s="110" t="s">
        <v>136</v>
      </c>
      <c r="D75" s="111"/>
      <c r="E75" s="104">
        <v>123000</v>
      </c>
      <c r="F75" s="104">
        <v>26920</v>
      </c>
      <c r="G75" s="153"/>
    </row>
    <row r="76" spans="1:7" x14ac:dyDescent="0.35">
      <c r="A76" s="109"/>
      <c r="B76" s="110"/>
      <c r="C76" s="110">
        <v>1</v>
      </c>
      <c r="D76" s="111" t="s">
        <v>144</v>
      </c>
      <c r="E76" s="104">
        <v>123000</v>
      </c>
      <c r="F76" s="104">
        <v>26920</v>
      </c>
      <c r="G76" s="153"/>
    </row>
    <row r="77" spans="1:7" s="3" customFormat="1" x14ac:dyDescent="0.35">
      <c r="A77" s="116" t="s">
        <v>263</v>
      </c>
      <c r="B77" s="116"/>
      <c r="C77" s="116"/>
      <c r="D77" s="117"/>
      <c r="E77" s="118">
        <v>440000</v>
      </c>
      <c r="F77" s="118">
        <v>0</v>
      </c>
      <c r="G77" s="151"/>
    </row>
    <row r="78" spans="1:7" s="3" customFormat="1" x14ac:dyDescent="0.35">
      <c r="A78" s="112"/>
      <c r="B78" s="113" t="s">
        <v>288</v>
      </c>
      <c r="C78" s="113"/>
      <c r="D78" s="114"/>
      <c r="E78" s="115">
        <v>400000</v>
      </c>
      <c r="F78" s="115">
        <v>0</v>
      </c>
      <c r="G78" s="152"/>
    </row>
    <row r="79" spans="1:7" x14ac:dyDescent="0.35">
      <c r="A79" s="109"/>
      <c r="B79" s="110"/>
      <c r="C79" s="110" t="s">
        <v>136</v>
      </c>
      <c r="D79" s="111"/>
      <c r="E79" s="104">
        <v>400000</v>
      </c>
      <c r="F79" s="104">
        <v>0</v>
      </c>
      <c r="G79" s="153"/>
    </row>
    <row r="80" spans="1:7" ht="42" x14ac:dyDescent="0.35">
      <c r="A80" s="109"/>
      <c r="B80" s="110"/>
      <c r="C80" s="110">
        <v>1</v>
      </c>
      <c r="D80" s="111" t="s">
        <v>145</v>
      </c>
      <c r="E80" s="104">
        <v>400000</v>
      </c>
      <c r="F80" s="104">
        <v>0</v>
      </c>
      <c r="G80" s="153"/>
    </row>
    <row r="81" spans="1:7" s="3" customFormat="1" x14ac:dyDescent="0.35">
      <c r="A81" s="112"/>
      <c r="B81" s="113" t="s">
        <v>289</v>
      </c>
      <c r="C81" s="113"/>
      <c r="D81" s="114"/>
      <c r="E81" s="115">
        <v>40000</v>
      </c>
      <c r="F81" s="115">
        <v>0</v>
      </c>
      <c r="G81" s="152"/>
    </row>
    <row r="82" spans="1:7" x14ac:dyDescent="0.35">
      <c r="A82" s="109"/>
      <c r="B82" s="110"/>
      <c r="C82" s="110" t="s">
        <v>136</v>
      </c>
      <c r="D82" s="111"/>
      <c r="E82" s="104">
        <v>40000</v>
      </c>
      <c r="F82" s="104">
        <v>0</v>
      </c>
      <c r="G82" s="153"/>
    </row>
    <row r="83" spans="1:7" x14ac:dyDescent="0.35">
      <c r="A83" s="109"/>
      <c r="B83" s="110"/>
      <c r="C83" s="110">
        <v>1</v>
      </c>
      <c r="D83" s="111" t="s">
        <v>146</v>
      </c>
      <c r="E83" s="104">
        <v>40000</v>
      </c>
      <c r="F83" s="104">
        <v>0</v>
      </c>
      <c r="G83" s="153"/>
    </row>
    <row r="84" spans="1:7" s="3" customFormat="1" x14ac:dyDescent="0.35">
      <c r="A84" s="116" t="s">
        <v>264</v>
      </c>
      <c r="B84" s="116"/>
      <c r="C84" s="116"/>
      <c r="D84" s="117"/>
      <c r="E84" s="118">
        <v>18574000</v>
      </c>
      <c r="F84" s="118">
        <v>650000</v>
      </c>
      <c r="G84" s="151"/>
    </row>
    <row r="85" spans="1:7" s="3" customFormat="1" x14ac:dyDescent="0.35">
      <c r="A85" s="112"/>
      <c r="B85" s="113" t="s">
        <v>290</v>
      </c>
      <c r="C85" s="113"/>
      <c r="D85" s="114"/>
      <c r="E85" s="115">
        <v>18150000</v>
      </c>
      <c r="F85" s="115">
        <v>290000</v>
      </c>
      <c r="G85" s="152"/>
    </row>
    <row r="86" spans="1:7" x14ac:dyDescent="0.35">
      <c r="A86" s="109"/>
      <c r="B86" s="110"/>
      <c r="C86" s="110" t="s">
        <v>132</v>
      </c>
      <c r="D86" s="111"/>
      <c r="E86" s="104">
        <v>1000000</v>
      </c>
      <c r="F86" s="104">
        <v>0</v>
      </c>
      <c r="G86" s="153"/>
    </row>
    <row r="87" spans="1:7" x14ac:dyDescent="0.35">
      <c r="A87" s="109"/>
      <c r="B87" s="110"/>
      <c r="C87" s="110">
        <v>1</v>
      </c>
      <c r="D87" s="111" t="s">
        <v>147</v>
      </c>
      <c r="E87" s="104">
        <v>1000000</v>
      </c>
      <c r="F87" s="104">
        <v>0</v>
      </c>
      <c r="G87" s="153"/>
    </row>
    <row r="88" spans="1:7" x14ac:dyDescent="0.35">
      <c r="A88" s="109"/>
      <c r="B88" s="110"/>
      <c r="C88" s="110" t="s">
        <v>148</v>
      </c>
      <c r="D88" s="111"/>
      <c r="E88" s="104">
        <v>290000</v>
      </c>
      <c r="F88" s="104">
        <v>290000</v>
      </c>
      <c r="G88" s="153"/>
    </row>
    <row r="89" spans="1:7" x14ac:dyDescent="0.35">
      <c r="A89" s="109"/>
      <c r="B89" s="110"/>
      <c r="C89" s="110">
        <v>1</v>
      </c>
      <c r="D89" s="111" t="s">
        <v>149</v>
      </c>
      <c r="E89" s="104">
        <v>0</v>
      </c>
      <c r="F89" s="104">
        <v>0</v>
      </c>
      <c r="G89" s="153"/>
    </row>
    <row r="90" spans="1:7" x14ac:dyDescent="0.35">
      <c r="A90" s="109"/>
      <c r="B90" s="110"/>
      <c r="C90" s="110">
        <v>2</v>
      </c>
      <c r="D90" s="111" t="s">
        <v>150</v>
      </c>
      <c r="E90" s="104">
        <v>290000</v>
      </c>
      <c r="F90" s="104">
        <v>290000</v>
      </c>
      <c r="G90" s="153"/>
    </row>
    <row r="91" spans="1:7" x14ac:dyDescent="0.35">
      <c r="A91" s="109"/>
      <c r="B91" s="110"/>
      <c r="C91" s="110">
        <v>3</v>
      </c>
      <c r="D91" s="111" t="s">
        <v>151</v>
      </c>
      <c r="E91" s="104">
        <v>0</v>
      </c>
      <c r="F91" s="104">
        <v>0</v>
      </c>
      <c r="G91" s="153"/>
    </row>
    <row r="92" spans="1:7" x14ac:dyDescent="0.35">
      <c r="A92" s="109"/>
      <c r="B92" s="110"/>
      <c r="C92" s="110" t="s">
        <v>152</v>
      </c>
      <c r="D92" s="111"/>
      <c r="E92" s="104">
        <v>10000000</v>
      </c>
      <c r="F92" s="104">
        <v>0</v>
      </c>
      <c r="G92" s="153"/>
    </row>
    <row r="93" spans="1:7" x14ac:dyDescent="0.35">
      <c r="A93" s="109"/>
      <c r="B93" s="110"/>
      <c r="C93" s="110">
        <v>1</v>
      </c>
      <c r="D93" s="111" t="s">
        <v>153</v>
      </c>
      <c r="E93" s="104">
        <v>10000000</v>
      </c>
      <c r="F93" s="104">
        <v>0</v>
      </c>
      <c r="G93" s="153"/>
    </row>
    <row r="94" spans="1:7" x14ac:dyDescent="0.35">
      <c r="A94" s="109"/>
      <c r="B94" s="110"/>
      <c r="C94" s="110" t="s">
        <v>116</v>
      </c>
      <c r="D94" s="111"/>
      <c r="E94" s="104">
        <v>6860000</v>
      </c>
      <c r="F94" s="104">
        <v>0</v>
      </c>
      <c r="G94" s="153"/>
    </row>
    <row r="95" spans="1:7" x14ac:dyDescent="0.35">
      <c r="A95" s="109"/>
      <c r="B95" s="110"/>
      <c r="C95" s="110">
        <v>1</v>
      </c>
      <c r="D95" s="111" t="s">
        <v>154</v>
      </c>
      <c r="E95" s="104">
        <v>5000000</v>
      </c>
      <c r="F95" s="104">
        <v>0</v>
      </c>
      <c r="G95" s="153"/>
    </row>
    <row r="96" spans="1:7" x14ac:dyDescent="0.35">
      <c r="A96" s="109"/>
      <c r="B96" s="110"/>
      <c r="C96" s="110">
        <v>2</v>
      </c>
      <c r="D96" s="111" t="s">
        <v>155</v>
      </c>
      <c r="E96" s="104">
        <v>200000</v>
      </c>
      <c r="F96" s="104">
        <v>0</v>
      </c>
      <c r="G96" s="153"/>
    </row>
    <row r="97" spans="1:7" x14ac:dyDescent="0.35">
      <c r="A97" s="109"/>
      <c r="B97" s="110"/>
      <c r="C97" s="110">
        <v>3</v>
      </c>
      <c r="D97" s="111" t="s">
        <v>156</v>
      </c>
      <c r="E97" s="104">
        <v>300000</v>
      </c>
      <c r="F97" s="104">
        <v>0</v>
      </c>
      <c r="G97" s="153"/>
    </row>
    <row r="98" spans="1:7" x14ac:dyDescent="0.35">
      <c r="A98" s="109"/>
      <c r="B98" s="110"/>
      <c r="C98" s="110">
        <v>4</v>
      </c>
      <c r="D98" s="111" t="s">
        <v>157</v>
      </c>
      <c r="E98" s="104">
        <v>1360000</v>
      </c>
      <c r="F98" s="104">
        <v>0</v>
      </c>
      <c r="G98" s="153"/>
    </row>
    <row r="99" spans="1:7" s="3" customFormat="1" x14ac:dyDescent="0.35">
      <c r="A99" s="112"/>
      <c r="B99" s="113" t="s">
        <v>291</v>
      </c>
      <c r="C99" s="113"/>
      <c r="D99" s="114"/>
      <c r="E99" s="115">
        <v>24000</v>
      </c>
      <c r="F99" s="115">
        <v>0</v>
      </c>
      <c r="G99" s="152"/>
    </row>
    <row r="100" spans="1:7" x14ac:dyDescent="0.35">
      <c r="A100" s="109"/>
      <c r="B100" s="110"/>
      <c r="C100" s="110" t="s">
        <v>132</v>
      </c>
      <c r="D100" s="111"/>
      <c r="E100" s="104">
        <v>10000</v>
      </c>
      <c r="F100" s="104">
        <v>0</v>
      </c>
      <c r="G100" s="153"/>
    </row>
    <row r="101" spans="1:7" x14ac:dyDescent="0.35">
      <c r="A101" s="109"/>
      <c r="B101" s="110"/>
      <c r="C101" s="110">
        <v>1</v>
      </c>
      <c r="D101" s="111" t="s">
        <v>147</v>
      </c>
      <c r="E101" s="104">
        <v>10000</v>
      </c>
      <c r="F101" s="104">
        <v>0</v>
      </c>
      <c r="G101" s="153"/>
    </row>
    <row r="102" spans="1:7" x14ac:dyDescent="0.35">
      <c r="A102" s="109"/>
      <c r="B102" s="110"/>
      <c r="C102" s="110" t="s">
        <v>116</v>
      </c>
      <c r="D102" s="111"/>
      <c r="E102" s="104">
        <v>14000</v>
      </c>
      <c r="F102" s="104">
        <v>0</v>
      </c>
      <c r="G102" s="153"/>
    </row>
    <row r="103" spans="1:7" x14ac:dyDescent="0.35">
      <c r="A103" s="109"/>
      <c r="B103" s="110"/>
      <c r="C103" s="110">
        <v>1</v>
      </c>
      <c r="D103" s="111" t="s">
        <v>123</v>
      </c>
      <c r="E103" s="104">
        <v>14000</v>
      </c>
      <c r="F103" s="104">
        <v>0</v>
      </c>
      <c r="G103" s="153"/>
    </row>
    <row r="104" spans="1:7" s="3" customFormat="1" x14ac:dyDescent="0.35">
      <c r="A104" s="112"/>
      <c r="B104" s="113" t="s">
        <v>292</v>
      </c>
      <c r="C104" s="113"/>
      <c r="D104" s="114"/>
      <c r="E104" s="115">
        <v>400000</v>
      </c>
      <c r="F104" s="115">
        <v>360000</v>
      </c>
      <c r="G104" s="152"/>
    </row>
    <row r="105" spans="1:7" x14ac:dyDescent="0.35">
      <c r="A105" s="109"/>
      <c r="B105" s="110"/>
      <c r="C105" s="110" t="s">
        <v>116</v>
      </c>
      <c r="D105" s="111"/>
      <c r="E105" s="104">
        <v>400000</v>
      </c>
      <c r="F105" s="104">
        <v>360000</v>
      </c>
      <c r="G105" s="153"/>
    </row>
    <row r="106" spans="1:7" x14ac:dyDescent="0.35">
      <c r="A106" s="109"/>
      <c r="B106" s="110"/>
      <c r="C106" s="110">
        <v>1</v>
      </c>
      <c r="D106" s="111" t="s">
        <v>158</v>
      </c>
      <c r="E106" s="104">
        <v>360000</v>
      </c>
      <c r="F106" s="104">
        <v>360000</v>
      </c>
      <c r="G106" s="153"/>
    </row>
    <row r="107" spans="1:7" x14ac:dyDescent="0.35">
      <c r="A107" s="109"/>
      <c r="B107" s="110"/>
      <c r="C107" s="110">
        <v>2</v>
      </c>
      <c r="D107" s="111" t="s">
        <v>159</v>
      </c>
      <c r="E107" s="104">
        <v>40000</v>
      </c>
      <c r="F107" s="104">
        <v>0</v>
      </c>
      <c r="G107" s="153"/>
    </row>
    <row r="108" spans="1:7" s="3" customFormat="1" x14ac:dyDescent="0.35">
      <c r="A108" s="116" t="s">
        <v>265</v>
      </c>
      <c r="B108" s="116"/>
      <c r="C108" s="116"/>
      <c r="D108" s="117"/>
      <c r="E108" s="118">
        <v>9089100</v>
      </c>
      <c r="F108" s="119">
        <v>5610483.3300000001</v>
      </c>
      <c r="G108" s="151"/>
    </row>
    <row r="109" spans="1:7" s="3" customFormat="1" x14ac:dyDescent="0.35">
      <c r="A109" s="112"/>
      <c r="B109" s="113" t="s">
        <v>293</v>
      </c>
      <c r="C109" s="113"/>
      <c r="D109" s="114"/>
      <c r="E109" s="115">
        <v>9089100</v>
      </c>
      <c r="F109" s="120">
        <v>5610483.3300000001</v>
      </c>
      <c r="G109" s="152"/>
    </row>
    <row r="110" spans="1:7" x14ac:dyDescent="0.35">
      <c r="A110" s="109"/>
      <c r="B110" s="110"/>
      <c r="C110" s="110" t="s">
        <v>127</v>
      </c>
      <c r="D110" s="111"/>
      <c r="E110" s="104">
        <v>220000</v>
      </c>
      <c r="F110" s="104">
        <v>0</v>
      </c>
      <c r="G110" s="153"/>
    </row>
    <row r="111" spans="1:7" x14ac:dyDescent="0.35">
      <c r="A111" s="109"/>
      <c r="B111" s="110"/>
      <c r="C111" s="110">
        <v>1</v>
      </c>
      <c r="D111" s="111" t="s">
        <v>160</v>
      </c>
      <c r="E111" s="104">
        <v>20000</v>
      </c>
      <c r="F111" s="104">
        <v>0</v>
      </c>
      <c r="G111" s="153"/>
    </row>
    <row r="112" spans="1:7" x14ac:dyDescent="0.35">
      <c r="A112" s="109"/>
      <c r="B112" s="110"/>
      <c r="C112" s="110">
        <v>2</v>
      </c>
      <c r="D112" s="111" t="s">
        <v>161</v>
      </c>
      <c r="E112" s="104">
        <v>200000</v>
      </c>
      <c r="F112" s="104">
        <v>0</v>
      </c>
      <c r="G112" s="153"/>
    </row>
    <row r="113" spans="1:7" x14ac:dyDescent="0.35">
      <c r="A113" s="109"/>
      <c r="B113" s="110"/>
      <c r="C113" s="110" t="s">
        <v>132</v>
      </c>
      <c r="D113" s="111"/>
      <c r="E113" s="104">
        <v>936000</v>
      </c>
      <c r="F113" s="105">
        <v>297996.17000000004</v>
      </c>
      <c r="G113" s="153"/>
    </row>
    <row r="114" spans="1:7" x14ac:dyDescent="0.35">
      <c r="A114" s="109"/>
      <c r="B114" s="110"/>
      <c r="C114" s="110">
        <v>1</v>
      </c>
      <c r="D114" s="111" t="s">
        <v>147</v>
      </c>
      <c r="E114" s="104">
        <v>200000</v>
      </c>
      <c r="F114" s="104">
        <v>19500</v>
      </c>
      <c r="G114" s="153"/>
    </row>
    <row r="115" spans="1:7" x14ac:dyDescent="0.35">
      <c r="A115" s="109"/>
      <c r="B115" s="110"/>
      <c r="C115" s="110">
        <v>2</v>
      </c>
      <c r="D115" s="111" t="s">
        <v>162</v>
      </c>
      <c r="E115" s="104">
        <v>100000</v>
      </c>
      <c r="F115" s="104">
        <v>0</v>
      </c>
      <c r="G115" s="153"/>
    </row>
    <row r="116" spans="1:7" x14ac:dyDescent="0.35">
      <c r="A116" s="109"/>
      <c r="B116" s="110"/>
      <c r="C116" s="110">
        <v>3</v>
      </c>
      <c r="D116" s="111" t="s">
        <v>163</v>
      </c>
      <c r="E116" s="104">
        <v>400000</v>
      </c>
      <c r="F116" s="105">
        <v>179686.17</v>
      </c>
      <c r="G116" s="153"/>
    </row>
    <row r="117" spans="1:7" x14ac:dyDescent="0.35">
      <c r="A117" s="109"/>
      <c r="B117" s="110"/>
      <c r="C117" s="110">
        <v>4</v>
      </c>
      <c r="D117" s="111" t="s">
        <v>164</v>
      </c>
      <c r="E117" s="104">
        <v>100000</v>
      </c>
      <c r="F117" s="104">
        <v>98810</v>
      </c>
      <c r="G117" s="153"/>
    </row>
    <row r="118" spans="1:7" x14ac:dyDescent="0.35">
      <c r="A118" s="109"/>
      <c r="B118" s="110"/>
      <c r="C118" s="110">
        <v>5</v>
      </c>
      <c r="D118" s="111" t="s">
        <v>133</v>
      </c>
      <c r="E118" s="104">
        <v>100000</v>
      </c>
      <c r="F118" s="104">
        <v>0</v>
      </c>
      <c r="G118" s="153"/>
    </row>
    <row r="119" spans="1:7" x14ac:dyDescent="0.35">
      <c r="A119" s="109"/>
      <c r="B119" s="110"/>
      <c r="C119" s="110">
        <v>6</v>
      </c>
      <c r="D119" s="111" t="s">
        <v>165</v>
      </c>
      <c r="E119" s="104">
        <v>36000</v>
      </c>
      <c r="F119" s="104">
        <v>0</v>
      </c>
      <c r="G119" s="153"/>
    </row>
    <row r="120" spans="1:7" x14ac:dyDescent="0.35">
      <c r="A120" s="109"/>
      <c r="B120" s="110"/>
      <c r="C120" s="110" t="s">
        <v>138</v>
      </c>
      <c r="D120" s="111"/>
      <c r="E120" s="104">
        <v>20000</v>
      </c>
      <c r="F120" s="104">
        <v>0</v>
      </c>
      <c r="G120" s="153"/>
    </row>
    <row r="121" spans="1:7" x14ac:dyDescent="0.35">
      <c r="A121" s="109"/>
      <c r="B121" s="110"/>
      <c r="C121" s="110">
        <v>1</v>
      </c>
      <c r="D121" s="111" t="s">
        <v>166</v>
      </c>
      <c r="E121" s="104">
        <v>10000</v>
      </c>
      <c r="F121" s="104">
        <v>0</v>
      </c>
      <c r="G121" s="153"/>
    </row>
    <row r="122" spans="1:7" x14ac:dyDescent="0.35">
      <c r="A122" s="109"/>
      <c r="B122" s="110"/>
      <c r="C122" s="110">
        <v>2</v>
      </c>
      <c r="D122" s="111" t="s">
        <v>139</v>
      </c>
      <c r="E122" s="104">
        <v>10000</v>
      </c>
      <c r="F122" s="104">
        <v>0</v>
      </c>
      <c r="G122" s="153"/>
    </row>
    <row r="123" spans="1:7" x14ac:dyDescent="0.35">
      <c r="A123" s="109"/>
      <c r="B123" s="110"/>
      <c r="C123" s="110" t="s">
        <v>148</v>
      </c>
      <c r="D123" s="111"/>
      <c r="E123" s="104">
        <v>1845600</v>
      </c>
      <c r="F123" s="104">
        <v>1444800</v>
      </c>
      <c r="G123" s="153"/>
    </row>
    <row r="124" spans="1:7" ht="42" x14ac:dyDescent="0.35">
      <c r="A124" s="109"/>
      <c r="B124" s="110"/>
      <c r="C124" s="110">
        <v>1</v>
      </c>
      <c r="D124" s="111" t="s">
        <v>167</v>
      </c>
      <c r="E124" s="104">
        <v>93600</v>
      </c>
      <c r="F124" s="104">
        <v>93600</v>
      </c>
      <c r="G124" s="153"/>
    </row>
    <row r="125" spans="1:7" ht="42" x14ac:dyDescent="0.35">
      <c r="A125" s="109"/>
      <c r="B125" s="110"/>
      <c r="C125" s="110">
        <v>2</v>
      </c>
      <c r="D125" s="111" t="s">
        <v>168</v>
      </c>
      <c r="E125" s="104">
        <v>864000</v>
      </c>
      <c r="F125" s="104">
        <v>619200</v>
      </c>
      <c r="G125" s="153"/>
    </row>
    <row r="126" spans="1:7" ht="42" x14ac:dyDescent="0.35">
      <c r="A126" s="109"/>
      <c r="B126" s="110"/>
      <c r="C126" s="110">
        <v>3</v>
      </c>
      <c r="D126" s="111" t="s">
        <v>169</v>
      </c>
      <c r="E126" s="104">
        <v>888000</v>
      </c>
      <c r="F126" s="104">
        <v>732000</v>
      </c>
      <c r="G126" s="153"/>
    </row>
    <row r="127" spans="1:7" x14ac:dyDescent="0.35">
      <c r="A127" s="109"/>
      <c r="B127" s="110"/>
      <c r="C127" s="110" t="s">
        <v>152</v>
      </c>
      <c r="D127" s="111"/>
      <c r="E127" s="104">
        <v>930000</v>
      </c>
      <c r="F127" s="104">
        <v>836500</v>
      </c>
      <c r="G127" s="153"/>
    </row>
    <row r="128" spans="1:7" x14ac:dyDescent="0.35">
      <c r="A128" s="109"/>
      <c r="B128" s="110"/>
      <c r="C128" s="110">
        <v>1</v>
      </c>
      <c r="D128" s="111" t="s">
        <v>170</v>
      </c>
      <c r="E128" s="104">
        <v>400000</v>
      </c>
      <c r="F128" s="104">
        <v>370000</v>
      </c>
      <c r="G128" s="153"/>
    </row>
    <row r="129" spans="1:7" x14ac:dyDescent="0.35">
      <c r="A129" s="109"/>
      <c r="B129" s="110"/>
      <c r="C129" s="110">
        <v>2</v>
      </c>
      <c r="D129" s="111" t="s">
        <v>171</v>
      </c>
      <c r="E129" s="104">
        <v>300000</v>
      </c>
      <c r="F129" s="104">
        <v>244000</v>
      </c>
      <c r="G129" s="153"/>
    </row>
    <row r="130" spans="1:7" ht="42" x14ac:dyDescent="0.35">
      <c r="A130" s="109"/>
      <c r="B130" s="110"/>
      <c r="C130" s="110">
        <v>3</v>
      </c>
      <c r="D130" s="111" t="s">
        <v>172</v>
      </c>
      <c r="E130" s="104">
        <v>230000</v>
      </c>
      <c r="F130" s="104">
        <v>222500</v>
      </c>
      <c r="G130" s="153"/>
    </row>
    <row r="131" spans="1:7" x14ac:dyDescent="0.35">
      <c r="A131" s="109"/>
      <c r="B131" s="110"/>
      <c r="C131" s="110" t="s">
        <v>116</v>
      </c>
      <c r="D131" s="111"/>
      <c r="E131" s="104">
        <v>3337500</v>
      </c>
      <c r="F131" s="105">
        <v>1870637.16</v>
      </c>
      <c r="G131" s="153"/>
    </row>
    <row r="132" spans="1:7" x14ac:dyDescent="0.35">
      <c r="A132" s="109"/>
      <c r="B132" s="110"/>
      <c r="C132" s="110">
        <v>1</v>
      </c>
      <c r="D132" s="111" t="s">
        <v>173</v>
      </c>
      <c r="E132" s="104">
        <v>400000</v>
      </c>
      <c r="F132" s="104">
        <v>383797</v>
      </c>
      <c r="G132" s="153"/>
    </row>
    <row r="133" spans="1:7" ht="42" x14ac:dyDescent="0.35">
      <c r="A133" s="109"/>
      <c r="B133" s="110"/>
      <c r="C133" s="110">
        <v>2</v>
      </c>
      <c r="D133" s="111" t="s">
        <v>174</v>
      </c>
      <c r="E133" s="104">
        <v>1100000</v>
      </c>
      <c r="F133" s="104">
        <v>1071562</v>
      </c>
      <c r="G133" s="153"/>
    </row>
    <row r="134" spans="1:7" x14ac:dyDescent="0.35">
      <c r="A134" s="109"/>
      <c r="B134" s="110"/>
      <c r="C134" s="110">
        <v>3</v>
      </c>
      <c r="D134" s="111" t="s">
        <v>175</v>
      </c>
      <c r="E134" s="104">
        <v>200000</v>
      </c>
      <c r="F134" s="104">
        <v>0</v>
      </c>
      <c r="G134" s="153"/>
    </row>
    <row r="135" spans="1:7" x14ac:dyDescent="0.35">
      <c r="A135" s="109"/>
      <c r="B135" s="110"/>
      <c r="C135" s="110">
        <v>4</v>
      </c>
      <c r="D135" s="111" t="s">
        <v>176</v>
      </c>
      <c r="E135" s="104">
        <v>400000</v>
      </c>
      <c r="F135" s="104">
        <v>273227</v>
      </c>
      <c r="G135" s="153"/>
    </row>
    <row r="136" spans="1:7" x14ac:dyDescent="0.35">
      <c r="A136" s="109"/>
      <c r="B136" s="110"/>
      <c r="C136" s="110">
        <v>5</v>
      </c>
      <c r="D136" s="111" t="s">
        <v>177</v>
      </c>
      <c r="E136" s="104">
        <v>277500</v>
      </c>
      <c r="F136" s="105">
        <v>137051.16</v>
      </c>
      <c r="G136" s="153"/>
    </row>
    <row r="137" spans="1:7" x14ac:dyDescent="0.35">
      <c r="A137" s="109"/>
      <c r="B137" s="110"/>
      <c r="C137" s="110">
        <v>6</v>
      </c>
      <c r="D137" s="111" t="s">
        <v>178</v>
      </c>
      <c r="E137" s="104">
        <v>40000</v>
      </c>
      <c r="F137" s="104">
        <v>5000</v>
      </c>
      <c r="G137" s="153"/>
    </row>
    <row r="138" spans="1:7" x14ac:dyDescent="0.35">
      <c r="A138" s="109"/>
      <c r="B138" s="110"/>
      <c r="C138" s="110">
        <v>7</v>
      </c>
      <c r="D138" s="111" t="s">
        <v>179</v>
      </c>
      <c r="E138" s="104">
        <v>200000</v>
      </c>
      <c r="F138" s="104">
        <v>0</v>
      </c>
      <c r="G138" s="153"/>
    </row>
    <row r="139" spans="1:7" x14ac:dyDescent="0.35">
      <c r="A139" s="109"/>
      <c r="B139" s="110"/>
      <c r="C139" s="110">
        <v>8</v>
      </c>
      <c r="D139" s="111" t="s">
        <v>180</v>
      </c>
      <c r="E139" s="104">
        <v>720000</v>
      </c>
      <c r="F139" s="104">
        <v>0</v>
      </c>
      <c r="G139" s="153"/>
    </row>
    <row r="140" spans="1:7" x14ac:dyDescent="0.35">
      <c r="A140" s="109"/>
      <c r="B140" s="110"/>
      <c r="C140" s="110" t="s">
        <v>136</v>
      </c>
      <c r="D140" s="111"/>
      <c r="E140" s="104">
        <v>1800000</v>
      </c>
      <c r="F140" s="104">
        <v>1160550</v>
      </c>
      <c r="G140" s="153"/>
    </row>
    <row r="141" spans="1:7" x14ac:dyDescent="0.35">
      <c r="A141" s="109"/>
      <c r="B141" s="110"/>
      <c r="C141" s="110">
        <v>1</v>
      </c>
      <c r="D141" s="111" t="s">
        <v>144</v>
      </c>
      <c r="E141" s="104">
        <v>300000</v>
      </c>
      <c r="F141" s="104">
        <v>126050</v>
      </c>
      <c r="G141" s="153"/>
    </row>
    <row r="142" spans="1:7" x14ac:dyDescent="0.35">
      <c r="A142" s="109"/>
      <c r="B142" s="110"/>
      <c r="C142" s="110">
        <v>2</v>
      </c>
      <c r="D142" s="111" t="s">
        <v>181</v>
      </c>
      <c r="E142" s="104">
        <v>300000</v>
      </c>
      <c r="F142" s="104">
        <v>58300</v>
      </c>
      <c r="G142" s="153"/>
    </row>
    <row r="143" spans="1:7" ht="42" x14ac:dyDescent="0.35">
      <c r="A143" s="109"/>
      <c r="B143" s="110"/>
      <c r="C143" s="110">
        <v>3</v>
      </c>
      <c r="D143" s="111" t="s">
        <v>182</v>
      </c>
      <c r="E143" s="104">
        <v>500000</v>
      </c>
      <c r="F143" s="104">
        <v>339200</v>
      </c>
      <c r="G143" s="153"/>
    </row>
    <row r="144" spans="1:7" ht="42" x14ac:dyDescent="0.35">
      <c r="A144" s="109"/>
      <c r="B144" s="110"/>
      <c r="C144" s="110">
        <v>4</v>
      </c>
      <c r="D144" s="111" t="s">
        <v>183</v>
      </c>
      <c r="E144" s="104">
        <v>350000</v>
      </c>
      <c r="F144" s="104">
        <v>323400</v>
      </c>
      <c r="G144" s="153"/>
    </row>
    <row r="145" spans="1:7" ht="42" x14ac:dyDescent="0.35">
      <c r="A145" s="109"/>
      <c r="B145" s="110"/>
      <c r="C145" s="110">
        <v>5</v>
      </c>
      <c r="D145" s="111" t="s">
        <v>184</v>
      </c>
      <c r="E145" s="104">
        <v>350000</v>
      </c>
      <c r="F145" s="104">
        <v>313600</v>
      </c>
      <c r="G145" s="153"/>
    </row>
    <row r="146" spans="1:7" s="3" customFormat="1" x14ac:dyDescent="0.35">
      <c r="A146" s="116" t="s">
        <v>266</v>
      </c>
      <c r="B146" s="116"/>
      <c r="C146" s="116"/>
      <c r="D146" s="117"/>
      <c r="E146" s="118">
        <v>2930000</v>
      </c>
      <c r="F146" s="119">
        <v>1675039.21</v>
      </c>
      <c r="G146" s="151"/>
    </row>
    <row r="147" spans="1:7" s="3" customFormat="1" x14ac:dyDescent="0.35">
      <c r="A147" s="112"/>
      <c r="B147" s="113" t="s">
        <v>293</v>
      </c>
      <c r="C147" s="113"/>
      <c r="D147" s="114"/>
      <c r="E147" s="115">
        <v>2930000</v>
      </c>
      <c r="F147" s="120">
        <v>1675039.21</v>
      </c>
      <c r="G147" s="152"/>
    </row>
    <row r="148" spans="1:7" x14ac:dyDescent="0.35">
      <c r="A148" s="109"/>
      <c r="B148" s="110"/>
      <c r="C148" s="110" t="s">
        <v>127</v>
      </c>
      <c r="D148" s="111"/>
      <c r="E148" s="104">
        <v>62000</v>
      </c>
      <c r="F148" s="104">
        <v>0</v>
      </c>
      <c r="G148" s="153"/>
    </row>
    <row r="149" spans="1:7" x14ac:dyDescent="0.35">
      <c r="A149" s="109"/>
      <c r="B149" s="110"/>
      <c r="C149" s="110">
        <v>1</v>
      </c>
      <c r="D149" s="111" t="s">
        <v>160</v>
      </c>
      <c r="E149" s="104">
        <v>12000</v>
      </c>
      <c r="F149" s="104">
        <v>0</v>
      </c>
      <c r="G149" s="153"/>
    </row>
    <row r="150" spans="1:7" x14ac:dyDescent="0.35">
      <c r="A150" s="109"/>
      <c r="B150" s="110"/>
      <c r="C150" s="110">
        <v>2</v>
      </c>
      <c r="D150" s="111" t="s">
        <v>185</v>
      </c>
      <c r="E150" s="104">
        <v>50000</v>
      </c>
      <c r="F150" s="104">
        <v>0</v>
      </c>
      <c r="G150" s="153"/>
    </row>
    <row r="151" spans="1:7" x14ac:dyDescent="0.35">
      <c r="A151" s="109"/>
      <c r="B151" s="110"/>
      <c r="C151" s="110" t="s">
        <v>132</v>
      </c>
      <c r="D151" s="111"/>
      <c r="E151" s="104">
        <v>403000</v>
      </c>
      <c r="F151" s="105">
        <v>195659.81</v>
      </c>
      <c r="G151" s="153"/>
    </row>
    <row r="152" spans="1:7" x14ac:dyDescent="0.35">
      <c r="A152" s="109"/>
      <c r="B152" s="110"/>
      <c r="C152" s="110">
        <v>1</v>
      </c>
      <c r="D152" s="111" t="s">
        <v>147</v>
      </c>
      <c r="E152" s="104">
        <v>100000</v>
      </c>
      <c r="F152" s="104">
        <v>0</v>
      </c>
      <c r="G152" s="153"/>
    </row>
    <row r="153" spans="1:7" x14ac:dyDescent="0.35">
      <c r="A153" s="109"/>
      <c r="B153" s="110"/>
      <c r="C153" s="110">
        <v>2</v>
      </c>
      <c r="D153" s="111" t="s">
        <v>186</v>
      </c>
      <c r="E153" s="104">
        <v>150000</v>
      </c>
      <c r="F153" s="105">
        <v>51659.81</v>
      </c>
      <c r="G153" s="153"/>
    </row>
    <row r="154" spans="1:7" x14ac:dyDescent="0.35">
      <c r="A154" s="109"/>
      <c r="B154" s="110"/>
      <c r="C154" s="110">
        <v>3</v>
      </c>
      <c r="D154" s="111" t="s">
        <v>187</v>
      </c>
      <c r="E154" s="104">
        <v>150000</v>
      </c>
      <c r="F154" s="104">
        <v>144000</v>
      </c>
      <c r="G154" s="153"/>
    </row>
    <row r="155" spans="1:7" x14ac:dyDescent="0.35">
      <c r="A155" s="109"/>
      <c r="B155" s="110"/>
      <c r="C155" s="110">
        <v>4</v>
      </c>
      <c r="D155" s="111" t="s">
        <v>133</v>
      </c>
      <c r="E155" s="104">
        <v>3000</v>
      </c>
      <c r="F155" s="104">
        <v>0</v>
      </c>
      <c r="G155" s="153"/>
    </row>
    <row r="156" spans="1:7" x14ac:dyDescent="0.35">
      <c r="A156" s="109"/>
      <c r="B156" s="110"/>
      <c r="C156" s="110" t="s">
        <v>138</v>
      </c>
      <c r="D156" s="111"/>
      <c r="E156" s="104">
        <v>250000</v>
      </c>
      <c r="F156" s="104">
        <v>30967</v>
      </c>
      <c r="G156" s="153"/>
    </row>
    <row r="157" spans="1:7" x14ac:dyDescent="0.35">
      <c r="A157" s="109"/>
      <c r="B157" s="110"/>
      <c r="C157" s="110">
        <v>1</v>
      </c>
      <c r="D157" s="111" t="s">
        <v>188</v>
      </c>
      <c r="E157" s="104">
        <v>100000</v>
      </c>
      <c r="F157" s="104">
        <v>30967</v>
      </c>
      <c r="G157" s="153"/>
    </row>
    <row r="158" spans="1:7" x14ac:dyDescent="0.35">
      <c r="A158" s="109"/>
      <c r="B158" s="110"/>
      <c r="C158" s="110">
        <v>2</v>
      </c>
      <c r="D158" s="111" t="s">
        <v>189</v>
      </c>
      <c r="E158" s="104">
        <v>100000</v>
      </c>
      <c r="F158" s="104">
        <v>0</v>
      </c>
      <c r="G158" s="153"/>
    </row>
    <row r="159" spans="1:7" x14ac:dyDescent="0.35">
      <c r="A159" s="109"/>
      <c r="B159" s="110"/>
      <c r="C159" s="110">
        <v>3</v>
      </c>
      <c r="D159" s="111" t="s">
        <v>190</v>
      </c>
      <c r="E159" s="104">
        <v>50000</v>
      </c>
      <c r="F159" s="104">
        <v>0</v>
      </c>
      <c r="G159" s="153"/>
    </row>
    <row r="160" spans="1:7" x14ac:dyDescent="0.35">
      <c r="A160" s="109"/>
      <c r="B160" s="110"/>
      <c r="C160" s="110" t="s">
        <v>116</v>
      </c>
      <c r="D160" s="111"/>
      <c r="E160" s="104">
        <v>820000</v>
      </c>
      <c r="F160" s="105">
        <v>598227.4</v>
      </c>
      <c r="G160" s="153"/>
    </row>
    <row r="161" spans="1:7" ht="42" x14ac:dyDescent="0.35">
      <c r="A161" s="109"/>
      <c r="B161" s="110"/>
      <c r="C161" s="110">
        <v>1</v>
      </c>
      <c r="D161" s="111" t="s">
        <v>191</v>
      </c>
      <c r="E161" s="104">
        <v>520000</v>
      </c>
      <c r="F161" s="104">
        <v>488650</v>
      </c>
      <c r="G161" s="153"/>
    </row>
    <row r="162" spans="1:7" ht="42" x14ac:dyDescent="0.35">
      <c r="A162" s="109"/>
      <c r="B162" s="110"/>
      <c r="C162" s="110">
        <v>2</v>
      </c>
      <c r="D162" s="111" t="s">
        <v>192</v>
      </c>
      <c r="E162" s="104">
        <v>150000</v>
      </c>
      <c r="F162" s="105">
        <v>90607.400000000009</v>
      </c>
      <c r="G162" s="153"/>
    </row>
    <row r="163" spans="1:7" ht="31.5" customHeight="1" x14ac:dyDescent="0.35">
      <c r="A163" s="109"/>
      <c r="B163" s="110"/>
      <c r="C163" s="110">
        <v>3</v>
      </c>
      <c r="D163" s="111" t="s">
        <v>193</v>
      </c>
      <c r="E163" s="104">
        <v>150000</v>
      </c>
      <c r="F163" s="104">
        <v>18970</v>
      </c>
      <c r="G163" s="153"/>
    </row>
    <row r="164" spans="1:7" x14ac:dyDescent="0.35">
      <c r="A164" s="109"/>
      <c r="B164" s="110"/>
      <c r="C164" s="110" t="s">
        <v>136</v>
      </c>
      <c r="D164" s="111"/>
      <c r="E164" s="104">
        <v>1395000</v>
      </c>
      <c r="F164" s="104">
        <v>850185</v>
      </c>
      <c r="G164" s="153"/>
    </row>
    <row r="165" spans="1:7" ht="42" x14ac:dyDescent="0.35">
      <c r="A165" s="109"/>
      <c r="B165" s="110"/>
      <c r="C165" s="110">
        <v>1</v>
      </c>
      <c r="D165" s="111" t="s">
        <v>194</v>
      </c>
      <c r="E165" s="104">
        <v>870000</v>
      </c>
      <c r="F165" s="104">
        <v>850185</v>
      </c>
      <c r="G165" s="153"/>
    </row>
    <row r="166" spans="1:7" x14ac:dyDescent="0.35">
      <c r="A166" s="109"/>
      <c r="B166" s="110"/>
      <c r="C166" s="110">
        <v>2</v>
      </c>
      <c r="D166" s="111" t="s">
        <v>195</v>
      </c>
      <c r="E166" s="104">
        <v>525000</v>
      </c>
      <c r="F166" s="104">
        <v>0</v>
      </c>
      <c r="G166" s="153"/>
    </row>
    <row r="167" spans="1:7" s="3" customFormat="1" x14ac:dyDescent="0.35">
      <c r="A167" s="116" t="s">
        <v>267</v>
      </c>
      <c r="B167" s="116"/>
      <c r="C167" s="116"/>
      <c r="D167" s="117"/>
      <c r="E167" s="118">
        <v>14000</v>
      </c>
      <c r="F167" s="118">
        <v>0</v>
      </c>
      <c r="G167" s="151"/>
    </row>
    <row r="168" spans="1:7" s="3" customFormat="1" x14ac:dyDescent="0.35">
      <c r="A168" s="112"/>
      <c r="B168" s="113" t="s">
        <v>294</v>
      </c>
      <c r="C168" s="113"/>
      <c r="D168" s="114"/>
      <c r="E168" s="115">
        <v>14000</v>
      </c>
      <c r="F168" s="115">
        <v>0</v>
      </c>
      <c r="G168" s="152"/>
    </row>
    <row r="169" spans="1:7" x14ac:dyDescent="0.35">
      <c r="A169" s="109"/>
      <c r="B169" s="110"/>
      <c r="C169" s="110" t="s">
        <v>148</v>
      </c>
      <c r="D169" s="111"/>
      <c r="E169" s="104">
        <v>14000</v>
      </c>
      <c r="F169" s="104">
        <v>0</v>
      </c>
      <c r="G169" s="153"/>
    </row>
    <row r="170" spans="1:7" x14ac:dyDescent="0.35">
      <c r="A170" s="109"/>
      <c r="B170" s="110"/>
      <c r="C170" s="110">
        <v>1</v>
      </c>
      <c r="D170" s="111" t="s">
        <v>196</v>
      </c>
      <c r="E170" s="104">
        <v>14000</v>
      </c>
      <c r="F170" s="104">
        <v>0</v>
      </c>
      <c r="G170" s="153"/>
    </row>
    <row r="171" spans="1:7" s="3" customFormat="1" x14ac:dyDescent="0.35">
      <c r="A171" s="121" t="s">
        <v>268</v>
      </c>
      <c r="B171" s="122"/>
      <c r="C171" s="122"/>
      <c r="D171" s="123"/>
      <c r="E171" s="118">
        <v>66551</v>
      </c>
      <c r="F171" s="118">
        <v>66551</v>
      </c>
      <c r="G171" s="151"/>
    </row>
    <row r="172" spans="1:7" s="3" customFormat="1" x14ac:dyDescent="0.35">
      <c r="A172" s="112"/>
      <c r="B172" s="113" t="s">
        <v>295</v>
      </c>
      <c r="C172" s="113"/>
      <c r="D172" s="114"/>
      <c r="E172" s="115">
        <v>66551</v>
      </c>
      <c r="F172" s="115">
        <v>66551</v>
      </c>
      <c r="G172" s="152"/>
    </row>
    <row r="173" spans="1:7" x14ac:dyDescent="0.35">
      <c r="A173" s="109"/>
      <c r="B173" s="110"/>
      <c r="C173" s="110" t="s">
        <v>116</v>
      </c>
      <c r="D173" s="111"/>
      <c r="E173" s="104">
        <v>66551</v>
      </c>
      <c r="F173" s="104">
        <v>66551</v>
      </c>
      <c r="G173" s="153"/>
    </row>
    <row r="174" spans="1:7" ht="42" x14ac:dyDescent="0.35">
      <c r="A174" s="109"/>
      <c r="B174" s="110"/>
      <c r="C174" s="110">
        <v>1</v>
      </c>
      <c r="D174" s="111" t="s">
        <v>197</v>
      </c>
      <c r="E174" s="104">
        <v>0</v>
      </c>
      <c r="F174" s="104">
        <v>0</v>
      </c>
      <c r="G174" s="153"/>
    </row>
    <row r="175" spans="1:7" x14ac:dyDescent="0.35">
      <c r="A175" s="109"/>
      <c r="B175" s="110"/>
      <c r="C175" s="110">
        <v>2</v>
      </c>
      <c r="D175" s="111" t="s">
        <v>198</v>
      </c>
      <c r="E175" s="104">
        <v>0</v>
      </c>
      <c r="F175" s="104">
        <v>0</v>
      </c>
      <c r="G175" s="153"/>
    </row>
    <row r="176" spans="1:7" x14ac:dyDescent="0.35">
      <c r="A176" s="109"/>
      <c r="B176" s="110"/>
      <c r="C176" s="110">
        <v>3</v>
      </c>
      <c r="D176" s="111" t="s">
        <v>199</v>
      </c>
      <c r="E176" s="104">
        <v>0</v>
      </c>
      <c r="F176" s="104">
        <v>0</v>
      </c>
      <c r="G176" s="153"/>
    </row>
    <row r="177" spans="1:7" ht="42" x14ac:dyDescent="0.35">
      <c r="A177" s="109"/>
      <c r="B177" s="110"/>
      <c r="C177" s="110">
        <v>4</v>
      </c>
      <c r="D177" s="111" t="s">
        <v>200</v>
      </c>
      <c r="E177" s="104">
        <v>66551</v>
      </c>
      <c r="F177" s="104">
        <v>66551</v>
      </c>
      <c r="G177" s="153"/>
    </row>
    <row r="178" spans="1:7" s="3" customFormat="1" x14ac:dyDescent="0.35">
      <c r="A178" s="116" t="s">
        <v>269</v>
      </c>
      <c r="B178" s="116"/>
      <c r="C178" s="116"/>
      <c r="D178" s="117"/>
      <c r="E178" s="118">
        <v>9464600</v>
      </c>
      <c r="F178" s="119">
        <v>7732679.5299999993</v>
      </c>
      <c r="G178" s="151"/>
    </row>
    <row r="179" spans="1:7" s="3" customFormat="1" x14ac:dyDescent="0.35">
      <c r="A179" s="112"/>
      <c r="B179" s="113" t="s">
        <v>296</v>
      </c>
      <c r="C179" s="113"/>
      <c r="D179" s="114"/>
      <c r="E179" s="115">
        <v>9464600</v>
      </c>
      <c r="F179" s="120">
        <v>7732679.5299999993</v>
      </c>
      <c r="G179" s="152"/>
    </row>
    <row r="180" spans="1:7" x14ac:dyDescent="0.35">
      <c r="A180" s="109"/>
      <c r="B180" s="110"/>
      <c r="C180" s="110" t="s">
        <v>201</v>
      </c>
      <c r="D180" s="111"/>
      <c r="E180" s="104">
        <v>1338600</v>
      </c>
      <c r="F180" s="105">
        <v>1300636.3399999999</v>
      </c>
      <c r="G180" s="153"/>
    </row>
    <row r="181" spans="1:7" x14ac:dyDescent="0.35">
      <c r="A181" s="109"/>
      <c r="B181" s="110"/>
      <c r="C181" s="110">
        <v>1</v>
      </c>
      <c r="D181" s="111" t="s">
        <v>202</v>
      </c>
      <c r="E181" s="104">
        <v>248760</v>
      </c>
      <c r="F181" s="105">
        <v>225496.34</v>
      </c>
      <c r="G181" s="153"/>
    </row>
    <row r="182" spans="1:7" x14ac:dyDescent="0.35">
      <c r="A182" s="109"/>
      <c r="B182" s="110"/>
      <c r="C182" s="110">
        <v>2</v>
      </c>
      <c r="D182" s="111" t="s">
        <v>203</v>
      </c>
      <c r="E182" s="104">
        <v>140160</v>
      </c>
      <c r="F182" s="104">
        <v>140160</v>
      </c>
      <c r="G182" s="153"/>
    </row>
    <row r="183" spans="1:7" x14ac:dyDescent="0.35">
      <c r="A183" s="109"/>
      <c r="B183" s="110"/>
      <c r="C183" s="110">
        <v>3</v>
      </c>
      <c r="D183" s="111" t="s">
        <v>204</v>
      </c>
      <c r="E183" s="104">
        <v>420480</v>
      </c>
      <c r="F183" s="104">
        <v>420480</v>
      </c>
      <c r="G183" s="153"/>
    </row>
    <row r="184" spans="1:7" x14ac:dyDescent="0.35">
      <c r="A184" s="109"/>
      <c r="B184" s="110"/>
      <c r="C184" s="110">
        <v>4</v>
      </c>
      <c r="D184" s="111" t="s">
        <v>205</v>
      </c>
      <c r="E184" s="104">
        <v>529200</v>
      </c>
      <c r="F184" s="104">
        <v>514500</v>
      </c>
      <c r="G184" s="153"/>
    </row>
    <row r="185" spans="1:7" x14ac:dyDescent="0.35">
      <c r="A185" s="109"/>
      <c r="B185" s="110"/>
      <c r="C185" s="110" t="s">
        <v>127</v>
      </c>
      <c r="D185" s="111"/>
      <c r="E185" s="104">
        <v>846000</v>
      </c>
      <c r="F185" s="104">
        <v>777040</v>
      </c>
      <c r="G185" s="153"/>
    </row>
    <row r="186" spans="1:7" x14ac:dyDescent="0.35">
      <c r="A186" s="109"/>
      <c r="B186" s="110"/>
      <c r="C186" s="110">
        <v>1</v>
      </c>
      <c r="D186" s="111" t="s">
        <v>206</v>
      </c>
      <c r="E186" s="104">
        <v>220000</v>
      </c>
      <c r="F186" s="104">
        <v>219000</v>
      </c>
      <c r="G186" s="153"/>
    </row>
    <row r="187" spans="1:7" ht="42" x14ac:dyDescent="0.35">
      <c r="A187" s="109"/>
      <c r="B187" s="110"/>
      <c r="C187" s="110">
        <v>2</v>
      </c>
      <c r="D187" s="111" t="s">
        <v>207</v>
      </c>
      <c r="E187" s="104">
        <v>610000</v>
      </c>
      <c r="F187" s="104">
        <v>552040</v>
      </c>
      <c r="G187" s="153"/>
    </row>
    <row r="188" spans="1:7" x14ac:dyDescent="0.35">
      <c r="A188" s="109"/>
      <c r="B188" s="110"/>
      <c r="C188" s="110">
        <v>3</v>
      </c>
      <c r="D188" s="111" t="s">
        <v>208</v>
      </c>
      <c r="E188" s="104">
        <v>16000</v>
      </c>
      <c r="F188" s="104">
        <v>6000</v>
      </c>
      <c r="G188" s="153"/>
    </row>
    <row r="189" spans="1:7" x14ac:dyDescent="0.35">
      <c r="A189" s="109"/>
      <c r="B189" s="110"/>
      <c r="C189" s="110" t="s">
        <v>132</v>
      </c>
      <c r="D189" s="111"/>
      <c r="E189" s="104">
        <v>358000</v>
      </c>
      <c r="F189" s="105">
        <v>155264.03</v>
      </c>
      <c r="G189" s="153"/>
    </row>
    <row r="190" spans="1:7" x14ac:dyDescent="0.35">
      <c r="A190" s="109"/>
      <c r="B190" s="110"/>
      <c r="C190" s="110">
        <v>1</v>
      </c>
      <c r="D190" s="111" t="s">
        <v>162</v>
      </c>
      <c r="E190" s="104">
        <v>10000</v>
      </c>
      <c r="F190" s="105">
        <v>0</v>
      </c>
      <c r="G190" s="153"/>
    </row>
    <row r="191" spans="1:7" x14ac:dyDescent="0.35">
      <c r="A191" s="109"/>
      <c r="B191" s="110"/>
      <c r="C191" s="110">
        <v>2</v>
      </c>
      <c r="D191" s="111" t="s">
        <v>209</v>
      </c>
      <c r="E191" s="104">
        <v>150000</v>
      </c>
      <c r="F191" s="105">
        <v>26598.21</v>
      </c>
      <c r="G191" s="153"/>
    </row>
    <row r="192" spans="1:7" x14ac:dyDescent="0.35">
      <c r="A192" s="109"/>
      <c r="B192" s="110"/>
      <c r="C192" s="110">
        <v>3</v>
      </c>
      <c r="D192" s="111" t="s">
        <v>186</v>
      </c>
      <c r="E192" s="104">
        <v>80000</v>
      </c>
      <c r="F192" s="104">
        <v>59600</v>
      </c>
      <c r="G192" s="153"/>
    </row>
    <row r="193" spans="1:7" x14ac:dyDescent="0.35">
      <c r="A193" s="109"/>
      <c r="B193" s="110"/>
      <c r="C193" s="110">
        <v>4</v>
      </c>
      <c r="D193" s="111" t="s">
        <v>210</v>
      </c>
      <c r="E193" s="104">
        <v>3000</v>
      </c>
      <c r="F193" s="104">
        <v>0</v>
      </c>
      <c r="G193" s="153"/>
    </row>
    <row r="194" spans="1:7" x14ac:dyDescent="0.35">
      <c r="A194" s="109"/>
      <c r="B194" s="110"/>
      <c r="C194" s="110">
        <v>5</v>
      </c>
      <c r="D194" s="111" t="s">
        <v>211</v>
      </c>
      <c r="E194" s="104">
        <v>25000</v>
      </c>
      <c r="F194" s="104">
        <v>0</v>
      </c>
      <c r="G194" s="153"/>
    </row>
    <row r="195" spans="1:7" x14ac:dyDescent="0.35">
      <c r="A195" s="109"/>
      <c r="B195" s="110"/>
      <c r="C195" s="110">
        <v>6</v>
      </c>
      <c r="D195" s="111" t="s">
        <v>133</v>
      </c>
      <c r="E195" s="104">
        <v>10000</v>
      </c>
      <c r="F195" s="104">
        <v>1350</v>
      </c>
      <c r="G195" s="153"/>
    </row>
    <row r="196" spans="1:7" x14ac:dyDescent="0.35">
      <c r="A196" s="109"/>
      <c r="B196" s="110"/>
      <c r="C196" s="110">
        <v>7</v>
      </c>
      <c r="D196" s="111" t="s">
        <v>212</v>
      </c>
      <c r="E196" s="104">
        <v>10000</v>
      </c>
      <c r="F196" s="105">
        <v>0</v>
      </c>
      <c r="G196" s="153"/>
    </row>
    <row r="197" spans="1:7" x14ac:dyDescent="0.35">
      <c r="A197" s="109"/>
      <c r="B197" s="110"/>
      <c r="C197" s="110">
        <v>8</v>
      </c>
      <c r="D197" s="111" t="s">
        <v>165</v>
      </c>
      <c r="E197" s="104">
        <v>70000</v>
      </c>
      <c r="F197" s="105">
        <v>67715.820000000007</v>
      </c>
      <c r="G197" s="153"/>
    </row>
    <row r="198" spans="1:7" x14ac:dyDescent="0.35">
      <c r="A198" s="109"/>
      <c r="B198" s="110"/>
      <c r="C198" s="110" t="s">
        <v>213</v>
      </c>
      <c r="D198" s="111"/>
      <c r="E198" s="104">
        <v>40000</v>
      </c>
      <c r="F198" s="105">
        <v>24309.16</v>
      </c>
      <c r="G198" s="153"/>
    </row>
    <row r="199" spans="1:7" x14ac:dyDescent="0.35">
      <c r="A199" s="109"/>
      <c r="B199" s="110"/>
      <c r="C199" s="110">
        <v>1</v>
      </c>
      <c r="D199" s="111" t="s">
        <v>214</v>
      </c>
      <c r="E199" s="104">
        <v>40000</v>
      </c>
      <c r="F199" s="105">
        <v>24309.16</v>
      </c>
      <c r="G199" s="153"/>
    </row>
    <row r="200" spans="1:7" x14ac:dyDescent="0.35">
      <c r="A200" s="109"/>
      <c r="B200" s="110"/>
      <c r="C200" s="110" t="s">
        <v>138</v>
      </c>
      <c r="D200" s="111"/>
      <c r="E200" s="104">
        <v>310000</v>
      </c>
      <c r="F200" s="104">
        <v>226428</v>
      </c>
      <c r="G200" s="153"/>
    </row>
    <row r="201" spans="1:7" x14ac:dyDescent="0.35">
      <c r="A201" s="109"/>
      <c r="B201" s="110"/>
      <c r="C201" s="110">
        <v>1</v>
      </c>
      <c r="D201" s="111" t="s">
        <v>215</v>
      </c>
      <c r="E201" s="104">
        <v>50000</v>
      </c>
      <c r="F201" s="104">
        <v>36400</v>
      </c>
      <c r="G201" s="153"/>
    </row>
    <row r="202" spans="1:7" x14ac:dyDescent="0.35">
      <c r="A202" s="109"/>
      <c r="B202" s="110"/>
      <c r="C202" s="110">
        <v>2</v>
      </c>
      <c r="D202" s="111" t="s">
        <v>216</v>
      </c>
      <c r="E202" s="104">
        <v>180000</v>
      </c>
      <c r="F202" s="104">
        <v>127790</v>
      </c>
      <c r="G202" s="153"/>
    </row>
    <row r="203" spans="1:7" x14ac:dyDescent="0.35">
      <c r="A203" s="109"/>
      <c r="B203" s="110"/>
      <c r="C203" s="110">
        <v>3</v>
      </c>
      <c r="D203" s="111" t="s">
        <v>217</v>
      </c>
      <c r="E203" s="104">
        <v>60000</v>
      </c>
      <c r="F203" s="104">
        <v>50888</v>
      </c>
      <c r="G203" s="153"/>
    </row>
    <row r="204" spans="1:7" x14ac:dyDescent="0.35">
      <c r="A204" s="109"/>
      <c r="B204" s="110"/>
      <c r="C204" s="110">
        <v>4</v>
      </c>
      <c r="D204" s="111" t="s">
        <v>139</v>
      </c>
      <c r="E204" s="104">
        <v>20000</v>
      </c>
      <c r="F204" s="104">
        <v>11350</v>
      </c>
      <c r="G204" s="153"/>
    </row>
    <row r="205" spans="1:7" x14ac:dyDescent="0.35">
      <c r="A205" s="109"/>
      <c r="B205" s="110"/>
      <c r="C205" s="110" t="s">
        <v>116</v>
      </c>
      <c r="D205" s="111"/>
      <c r="E205" s="104">
        <v>6572000</v>
      </c>
      <c r="F205" s="104">
        <v>5249002</v>
      </c>
      <c r="G205" s="153"/>
    </row>
    <row r="206" spans="1:7" x14ac:dyDescent="0.35">
      <c r="A206" s="109"/>
      <c r="B206" s="110"/>
      <c r="C206" s="110">
        <v>1</v>
      </c>
      <c r="D206" s="111" t="s">
        <v>218</v>
      </c>
      <c r="E206" s="104">
        <v>10000</v>
      </c>
      <c r="F206" s="104">
        <v>10000</v>
      </c>
      <c r="G206" s="153"/>
    </row>
    <row r="207" spans="1:7" ht="42" x14ac:dyDescent="0.35">
      <c r="A207" s="109"/>
      <c r="B207" s="110"/>
      <c r="C207" s="110">
        <v>2</v>
      </c>
      <c r="D207" s="111" t="s">
        <v>219</v>
      </c>
      <c r="E207" s="104">
        <v>20000</v>
      </c>
      <c r="F207" s="104">
        <v>0</v>
      </c>
      <c r="G207" s="153"/>
    </row>
    <row r="208" spans="1:7" x14ac:dyDescent="0.35">
      <c r="A208" s="109"/>
      <c r="B208" s="110"/>
      <c r="C208" s="110">
        <v>3</v>
      </c>
      <c r="D208" s="111" t="s">
        <v>220</v>
      </c>
      <c r="E208" s="104">
        <v>15000</v>
      </c>
      <c r="F208" s="104">
        <v>9240</v>
      </c>
      <c r="G208" s="153"/>
    </row>
    <row r="209" spans="1:7" x14ac:dyDescent="0.35">
      <c r="A209" s="109"/>
      <c r="B209" s="110"/>
      <c r="C209" s="110">
        <v>4</v>
      </c>
      <c r="D209" s="111" t="s">
        <v>221</v>
      </c>
      <c r="E209" s="104">
        <v>15000</v>
      </c>
      <c r="F209" s="104">
        <v>7350</v>
      </c>
      <c r="G209" s="153"/>
    </row>
    <row r="210" spans="1:7" x14ac:dyDescent="0.35">
      <c r="A210" s="109"/>
      <c r="B210" s="110"/>
      <c r="C210" s="110">
        <v>5</v>
      </c>
      <c r="D210" s="111" t="s">
        <v>222</v>
      </c>
      <c r="E210" s="104">
        <v>262000</v>
      </c>
      <c r="F210" s="104">
        <v>250000</v>
      </c>
      <c r="G210" s="153"/>
    </row>
    <row r="211" spans="1:7" x14ac:dyDescent="0.35">
      <c r="A211" s="109"/>
      <c r="B211" s="110"/>
      <c r="C211" s="110">
        <v>6</v>
      </c>
      <c r="D211" s="111" t="s">
        <v>223</v>
      </c>
      <c r="E211" s="104">
        <v>2600000</v>
      </c>
      <c r="F211" s="104">
        <v>1882412</v>
      </c>
      <c r="G211" s="153"/>
    </row>
    <row r="212" spans="1:7" x14ac:dyDescent="0.35">
      <c r="A212" s="109"/>
      <c r="B212" s="110"/>
      <c r="C212" s="110">
        <v>7</v>
      </c>
      <c r="D212" s="111" t="s">
        <v>224</v>
      </c>
      <c r="E212" s="104">
        <v>3650000</v>
      </c>
      <c r="F212" s="104">
        <v>3090000</v>
      </c>
      <c r="G212" s="153"/>
    </row>
    <row r="213" spans="1:7" s="3" customFormat="1" x14ac:dyDescent="0.35">
      <c r="A213" s="116" t="s">
        <v>270</v>
      </c>
      <c r="B213" s="116"/>
      <c r="C213" s="116"/>
      <c r="D213" s="117"/>
      <c r="E213" s="118">
        <v>39000000</v>
      </c>
      <c r="F213" s="119">
        <v>29195934.829999998</v>
      </c>
      <c r="G213" s="151"/>
    </row>
    <row r="214" spans="1:7" s="3" customFormat="1" x14ac:dyDescent="0.35">
      <c r="A214" s="112"/>
      <c r="B214" s="113" t="s">
        <v>297</v>
      </c>
      <c r="C214" s="113"/>
      <c r="D214" s="114"/>
      <c r="E214" s="115">
        <v>15000000</v>
      </c>
      <c r="F214" s="120">
        <v>10035436.640000001</v>
      </c>
      <c r="G214" s="152"/>
    </row>
    <row r="215" spans="1:7" x14ac:dyDescent="0.35">
      <c r="A215" s="109"/>
      <c r="B215" s="110"/>
      <c r="C215" s="110" t="s">
        <v>127</v>
      </c>
      <c r="D215" s="111"/>
      <c r="E215" s="104">
        <v>12000</v>
      </c>
      <c r="F215" s="104">
        <v>9300</v>
      </c>
      <c r="G215" s="153"/>
    </row>
    <row r="216" spans="1:7" x14ac:dyDescent="0.35">
      <c r="A216" s="109"/>
      <c r="B216" s="110"/>
      <c r="C216" s="110">
        <v>1</v>
      </c>
      <c r="D216" s="111" t="s">
        <v>225</v>
      </c>
      <c r="E216" s="104">
        <v>12000</v>
      </c>
      <c r="F216" s="104">
        <v>9300</v>
      </c>
      <c r="G216" s="153"/>
    </row>
    <row r="217" spans="1:7" x14ac:dyDescent="0.35">
      <c r="A217" s="109"/>
      <c r="B217" s="110"/>
      <c r="C217" s="110" t="s">
        <v>132</v>
      </c>
      <c r="D217" s="111"/>
      <c r="E217" s="104">
        <v>2000</v>
      </c>
      <c r="F217" s="104">
        <v>1750</v>
      </c>
      <c r="G217" s="153"/>
    </row>
    <row r="218" spans="1:7" x14ac:dyDescent="0.35">
      <c r="A218" s="109"/>
      <c r="B218" s="110"/>
      <c r="C218" s="110">
        <v>1</v>
      </c>
      <c r="D218" s="111" t="s">
        <v>133</v>
      </c>
      <c r="E218" s="104">
        <v>2000</v>
      </c>
      <c r="F218" s="104">
        <v>1750</v>
      </c>
      <c r="G218" s="153"/>
    </row>
    <row r="219" spans="1:7" x14ac:dyDescent="0.35">
      <c r="A219" s="109"/>
      <c r="B219" s="110"/>
      <c r="C219" s="110" t="s">
        <v>116</v>
      </c>
      <c r="D219" s="111"/>
      <c r="E219" s="104">
        <v>11826000</v>
      </c>
      <c r="F219" s="105">
        <v>7442402.54</v>
      </c>
      <c r="G219" s="153"/>
    </row>
    <row r="220" spans="1:7" x14ac:dyDescent="0.35">
      <c r="A220" s="109"/>
      <c r="B220" s="110"/>
      <c r="C220" s="110">
        <v>1</v>
      </c>
      <c r="D220" s="111" t="s">
        <v>226</v>
      </c>
      <c r="E220" s="104">
        <v>11211000</v>
      </c>
      <c r="F220" s="105">
        <v>7018402.54</v>
      </c>
      <c r="G220" s="153"/>
    </row>
    <row r="221" spans="1:7" x14ac:dyDescent="0.35">
      <c r="A221" s="109"/>
      <c r="B221" s="110"/>
      <c r="C221" s="110">
        <v>2</v>
      </c>
      <c r="D221" s="111" t="s">
        <v>227</v>
      </c>
      <c r="E221" s="104">
        <v>200000</v>
      </c>
      <c r="F221" s="104">
        <v>44000</v>
      </c>
      <c r="G221" s="153"/>
    </row>
    <row r="222" spans="1:7" x14ac:dyDescent="0.35">
      <c r="A222" s="109"/>
      <c r="B222" s="110"/>
      <c r="C222" s="110">
        <v>3</v>
      </c>
      <c r="D222" s="111" t="s">
        <v>228</v>
      </c>
      <c r="E222" s="104">
        <v>415000</v>
      </c>
      <c r="F222" s="104">
        <v>380000</v>
      </c>
      <c r="G222" s="153"/>
    </row>
    <row r="223" spans="1:7" x14ac:dyDescent="0.35">
      <c r="A223" s="109"/>
      <c r="B223" s="110"/>
      <c r="C223" s="110" t="s">
        <v>136</v>
      </c>
      <c r="D223" s="111"/>
      <c r="E223" s="104">
        <v>3160000</v>
      </c>
      <c r="F223" s="105">
        <v>2581984.1</v>
      </c>
      <c r="G223" s="153"/>
    </row>
    <row r="224" spans="1:7" x14ac:dyDescent="0.35">
      <c r="A224" s="109"/>
      <c r="B224" s="110"/>
      <c r="C224" s="110">
        <v>1</v>
      </c>
      <c r="D224" s="111" t="s">
        <v>229</v>
      </c>
      <c r="E224" s="104">
        <v>0</v>
      </c>
      <c r="F224" s="105">
        <v>0</v>
      </c>
      <c r="G224" s="153"/>
    </row>
    <row r="225" spans="1:7" x14ac:dyDescent="0.35">
      <c r="A225" s="109"/>
      <c r="B225" s="110"/>
      <c r="C225" s="110">
        <v>2</v>
      </c>
      <c r="D225" s="111" t="s">
        <v>230</v>
      </c>
      <c r="E225" s="104">
        <v>2800000</v>
      </c>
      <c r="F225" s="105">
        <v>2479809.1</v>
      </c>
      <c r="G225" s="153"/>
    </row>
    <row r="226" spans="1:7" x14ac:dyDescent="0.35">
      <c r="A226" s="109"/>
      <c r="B226" s="110"/>
      <c r="C226" s="110">
        <v>3</v>
      </c>
      <c r="D226" s="111" t="s">
        <v>231</v>
      </c>
      <c r="E226" s="104">
        <v>360000</v>
      </c>
      <c r="F226" s="104">
        <v>102175</v>
      </c>
      <c r="G226" s="153"/>
    </row>
    <row r="227" spans="1:7" x14ac:dyDescent="0.35">
      <c r="A227" s="109"/>
      <c r="B227" s="110"/>
      <c r="C227" s="110">
        <v>4</v>
      </c>
      <c r="D227" s="111" t="s">
        <v>232</v>
      </c>
      <c r="E227" s="104">
        <v>0</v>
      </c>
      <c r="F227" s="105">
        <v>0</v>
      </c>
      <c r="G227" s="153"/>
    </row>
    <row r="228" spans="1:7" s="3" customFormat="1" x14ac:dyDescent="0.35">
      <c r="A228" s="112"/>
      <c r="B228" s="113" t="s">
        <v>298</v>
      </c>
      <c r="C228" s="113"/>
      <c r="D228" s="114"/>
      <c r="E228" s="115">
        <v>18000000</v>
      </c>
      <c r="F228" s="120">
        <v>13280498.189999999</v>
      </c>
      <c r="G228" s="152"/>
    </row>
    <row r="229" spans="1:7" x14ac:dyDescent="0.35">
      <c r="A229" s="109"/>
      <c r="B229" s="110"/>
      <c r="C229" s="110" t="s">
        <v>127</v>
      </c>
      <c r="D229" s="111"/>
      <c r="E229" s="104">
        <v>26500</v>
      </c>
      <c r="F229" s="104">
        <v>26500</v>
      </c>
      <c r="G229" s="153"/>
    </row>
    <row r="230" spans="1:7" x14ac:dyDescent="0.35">
      <c r="A230" s="109"/>
      <c r="B230" s="110"/>
      <c r="C230" s="110">
        <v>1</v>
      </c>
      <c r="D230" s="111" t="s">
        <v>208</v>
      </c>
      <c r="E230" s="104">
        <v>26500</v>
      </c>
      <c r="F230" s="104">
        <v>26500</v>
      </c>
      <c r="G230" s="153"/>
    </row>
    <row r="231" spans="1:7" x14ac:dyDescent="0.35">
      <c r="A231" s="109"/>
      <c r="B231" s="110"/>
      <c r="C231" s="110" t="s">
        <v>132</v>
      </c>
      <c r="D231" s="111"/>
      <c r="E231" s="104">
        <v>6000</v>
      </c>
      <c r="F231" s="104">
        <v>6000</v>
      </c>
      <c r="G231" s="153"/>
    </row>
    <row r="232" spans="1:7" x14ac:dyDescent="0.35">
      <c r="A232" s="109"/>
      <c r="B232" s="110"/>
      <c r="C232" s="110">
        <v>1</v>
      </c>
      <c r="D232" s="111" t="s">
        <v>233</v>
      </c>
      <c r="E232" s="104">
        <v>1000</v>
      </c>
      <c r="F232" s="104">
        <v>1000</v>
      </c>
      <c r="G232" s="153"/>
    </row>
    <row r="233" spans="1:7" x14ac:dyDescent="0.35">
      <c r="A233" s="109"/>
      <c r="B233" s="110"/>
      <c r="C233" s="110">
        <v>2</v>
      </c>
      <c r="D233" s="111" t="s">
        <v>133</v>
      </c>
      <c r="E233" s="104">
        <v>5000</v>
      </c>
      <c r="F233" s="104">
        <v>5000</v>
      </c>
      <c r="G233" s="153"/>
    </row>
    <row r="234" spans="1:7" x14ac:dyDescent="0.35">
      <c r="A234" s="109"/>
      <c r="B234" s="110"/>
      <c r="C234" s="110" t="s">
        <v>136</v>
      </c>
      <c r="D234" s="111"/>
      <c r="E234" s="104">
        <v>17967500</v>
      </c>
      <c r="F234" s="105">
        <v>13247998.189999999</v>
      </c>
      <c r="G234" s="153"/>
    </row>
    <row r="235" spans="1:7" x14ac:dyDescent="0.35">
      <c r="A235" s="109"/>
      <c r="B235" s="110"/>
      <c r="C235" s="110">
        <v>1</v>
      </c>
      <c r="D235" s="111" t="s">
        <v>234</v>
      </c>
      <c r="E235" s="104">
        <v>17967500</v>
      </c>
      <c r="F235" s="105">
        <v>13247998.189999999</v>
      </c>
      <c r="G235" s="153"/>
    </row>
    <row r="236" spans="1:7" s="3" customFormat="1" x14ac:dyDescent="0.35">
      <c r="A236" s="112"/>
      <c r="B236" s="113" t="s">
        <v>299</v>
      </c>
      <c r="C236" s="113"/>
      <c r="D236" s="114"/>
      <c r="E236" s="115">
        <v>6000000</v>
      </c>
      <c r="F236" s="115">
        <v>5880000</v>
      </c>
      <c r="G236" s="152"/>
    </row>
    <row r="237" spans="1:7" x14ac:dyDescent="0.35">
      <c r="A237" s="109"/>
      <c r="B237" s="110"/>
      <c r="C237" s="110" t="s">
        <v>127</v>
      </c>
      <c r="D237" s="111"/>
      <c r="E237" s="104">
        <v>7000</v>
      </c>
      <c r="F237" s="104">
        <v>0</v>
      </c>
      <c r="G237" s="153"/>
    </row>
    <row r="238" spans="1:7" x14ac:dyDescent="0.35">
      <c r="A238" s="109"/>
      <c r="B238" s="110"/>
      <c r="C238" s="110">
        <v>1</v>
      </c>
      <c r="D238" s="111" t="s">
        <v>208</v>
      </c>
      <c r="E238" s="104">
        <v>7000</v>
      </c>
      <c r="F238" s="104">
        <v>0</v>
      </c>
      <c r="G238" s="153"/>
    </row>
    <row r="239" spans="1:7" x14ac:dyDescent="0.35">
      <c r="A239" s="109"/>
      <c r="B239" s="110"/>
      <c r="C239" s="110" t="s">
        <v>132</v>
      </c>
      <c r="D239" s="111"/>
      <c r="E239" s="104">
        <v>3000</v>
      </c>
      <c r="F239" s="104">
        <v>0</v>
      </c>
      <c r="G239" s="153"/>
    </row>
    <row r="240" spans="1:7" x14ac:dyDescent="0.35">
      <c r="A240" s="109"/>
      <c r="B240" s="110"/>
      <c r="C240" s="110">
        <v>1</v>
      </c>
      <c r="D240" s="111" t="s">
        <v>133</v>
      </c>
      <c r="E240" s="104">
        <v>3000</v>
      </c>
      <c r="F240" s="104">
        <v>0</v>
      </c>
      <c r="G240" s="153"/>
    </row>
    <row r="241" spans="1:7" x14ac:dyDescent="0.35">
      <c r="A241" s="109"/>
      <c r="B241" s="110"/>
      <c r="C241" s="110" t="s">
        <v>116</v>
      </c>
      <c r="D241" s="111"/>
      <c r="E241" s="104">
        <v>5990000</v>
      </c>
      <c r="F241" s="104">
        <v>5880000</v>
      </c>
      <c r="G241" s="153"/>
    </row>
    <row r="242" spans="1:7" x14ac:dyDescent="0.35">
      <c r="A242" s="109"/>
      <c r="B242" s="110"/>
      <c r="C242" s="110">
        <v>1</v>
      </c>
      <c r="D242" s="111" t="s">
        <v>235</v>
      </c>
      <c r="E242" s="104">
        <v>5990000</v>
      </c>
      <c r="F242" s="104">
        <v>5880000</v>
      </c>
      <c r="G242" s="153"/>
    </row>
    <row r="243" spans="1:7" s="3" customFormat="1" x14ac:dyDescent="0.35">
      <c r="A243" s="116" t="s">
        <v>271</v>
      </c>
      <c r="B243" s="116"/>
      <c r="C243" s="116"/>
      <c r="D243" s="117"/>
      <c r="E243" s="118">
        <v>2193449</v>
      </c>
      <c r="F243" s="118">
        <v>1038546</v>
      </c>
      <c r="G243" s="151"/>
    </row>
    <row r="244" spans="1:7" s="3" customFormat="1" x14ac:dyDescent="0.35">
      <c r="A244" s="112"/>
      <c r="B244" s="113" t="s">
        <v>295</v>
      </c>
      <c r="C244" s="113"/>
      <c r="D244" s="114"/>
      <c r="E244" s="115">
        <v>2193449</v>
      </c>
      <c r="F244" s="115">
        <v>1038546</v>
      </c>
      <c r="G244" s="152"/>
    </row>
    <row r="245" spans="1:7" x14ac:dyDescent="0.35">
      <c r="A245" s="109"/>
      <c r="B245" s="110"/>
      <c r="C245" s="110" t="s">
        <v>116</v>
      </c>
      <c r="D245" s="111"/>
      <c r="E245" s="104">
        <v>2193449</v>
      </c>
      <c r="F245" s="104">
        <v>1038546</v>
      </c>
      <c r="G245" s="153"/>
    </row>
    <row r="246" spans="1:7" x14ac:dyDescent="0.35">
      <c r="A246" s="109"/>
      <c r="B246" s="110"/>
      <c r="C246" s="110">
        <v>1</v>
      </c>
      <c r="D246" s="111" t="s">
        <v>236</v>
      </c>
      <c r="E246" s="104">
        <v>830000</v>
      </c>
      <c r="F246" s="104">
        <v>630890</v>
      </c>
      <c r="G246" s="153"/>
    </row>
    <row r="247" spans="1:7" ht="42" x14ac:dyDescent="0.35">
      <c r="A247" s="109"/>
      <c r="B247" s="110"/>
      <c r="C247" s="110">
        <v>2</v>
      </c>
      <c r="D247" s="111" t="s">
        <v>237</v>
      </c>
      <c r="E247" s="104">
        <v>150000</v>
      </c>
      <c r="F247" s="104">
        <v>22800</v>
      </c>
      <c r="G247" s="153"/>
    </row>
    <row r="248" spans="1:7" x14ac:dyDescent="0.35">
      <c r="A248" s="109"/>
      <c r="B248" s="110"/>
      <c r="C248" s="110">
        <v>3</v>
      </c>
      <c r="D248" s="111" t="s">
        <v>198</v>
      </c>
      <c r="E248" s="104">
        <v>230000</v>
      </c>
      <c r="F248" s="104">
        <v>0</v>
      </c>
      <c r="G248" s="153"/>
    </row>
    <row r="249" spans="1:7" x14ac:dyDescent="0.35">
      <c r="A249" s="109"/>
      <c r="B249" s="110"/>
      <c r="C249" s="110">
        <v>4</v>
      </c>
      <c r="D249" s="111" t="s">
        <v>199</v>
      </c>
      <c r="E249" s="104">
        <v>110000</v>
      </c>
      <c r="F249" s="104">
        <v>17352</v>
      </c>
      <c r="G249" s="153"/>
    </row>
    <row r="250" spans="1:7" ht="42" x14ac:dyDescent="0.35">
      <c r="A250" s="109"/>
      <c r="B250" s="110"/>
      <c r="C250" s="110">
        <v>5</v>
      </c>
      <c r="D250" s="111" t="s">
        <v>238</v>
      </c>
      <c r="E250" s="104">
        <v>873449</v>
      </c>
      <c r="F250" s="104">
        <v>367504</v>
      </c>
      <c r="G250" s="153"/>
    </row>
    <row r="251" spans="1:7" s="3" customFormat="1" x14ac:dyDescent="0.35">
      <c r="A251" s="116" t="s">
        <v>272</v>
      </c>
      <c r="B251" s="116"/>
      <c r="C251" s="116"/>
      <c r="D251" s="117"/>
      <c r="E251" s="118">
        <v>4578200</v>
      </c>
      <c r="F251" s="118">
        <v>2472690</v>
      </c>
      <c r="G251" s="151"/>
    </row>
    <row r="252" spans="1:7" s="3" customFormat="1" x14ac:dyDescent="0.35">
      <c r="A252" s="112"/>
      <c r="B252" s="113" t="s">
        <v>300</v>
      </c>
      <c r="C252" s="113"/>
      <c r="D252" s="114"/>
      <c r="E252" s="115">
        <v>4578200</v>
      </c>
      <c r="F252" s="115">
        <v>2472690</v>
      </c>
      <c r="G252" s="152"/>
    </row>
    <row r="253" spans="1:7" x14ac:dyDescent="0.35">
      <c r="A253" s="109"/>
      <c r="B253" s="110"/>
      <c r="C253" s="110" t="s">
        <v>127</v>
      </c>
      <c r="D253" s="111"/>
      <c r="E253" s="104">
        <v>3317200</v>
      </c>
      <c r="F253" s="104">
        <v>2160590</v>
      </c>
      <c r="G253" s="153"/>
    </row>
    <row r="254" spans="1:7" x14ac:dyDescent="0.35">
      <c r="A254" s="109"/>
      <c r="B254" s="110"/>
      <c r="C254" s="110">
        <v>1</v>
      </c>
      <c r="D254" s="111" t="s">
        <v>239</v>
      </c>
      <c r="E254" s="104">
        <v>3000000</v>
      </c>
      <c r="F254" s="104">
        <v>1886840</v>
      </c>
      <c r="G254" s="153"/>
    </row>
    <row r="255" spans="1:7" ht="42" x14ac:dyDescent="0.35">
      <c r="A255" s="109"/>
      <c r="B255" s="110"/>
      <c r="C255" s="110">
        <v>2</v>
      </c>
      <c r="D255" s="111" t="s">
        <v>240</v>
      </c>
      <c r="E255" s="104">
        <v>280000</v>
      </c>
      <c r="F255" s="104">
        <v>241050</v>
      </c>
      <c r="G255" s="153"/>
    </row>
    <row r="256" spans="1:7" x14ac:dyDescent="0.35">
      <c r="A256" s="109"/>
      <c r="B256" s="110"/>
      <c r="C256" s="110">
        <v>3</v>
      </c>
      <c r="D256" s="111" t="s">
        <v>208</v>
      </c>
      <c r="E256" s="104">
        <v>37200</v>
      </c>
      <c r="F256" s="104">
        <v>32700</v>
      </c>
      <c r="G256" s="153"/>
    </row>
    <row r="257" spans="1:7" x14ac:dyDescent="0.35">
      <c r="A257" s="109"/>
      <c r="B257" s="110"/>
      <c r="C257" s="110" t="s">
        <v>132</v>
      </c>
      <c r="D257" s="111"/>
      <c r="E257" s="104">
        <v>16000</v>
      </c>
      <c r="F257" s="104">
        <v>8100</v>
      </c>
      <c r="G257" s="153"/>
    </row>
    <row r="258" spans="1:7" x14ac:dyDescent="0.35">
      <c r="A258" s="109"/>
      <c r="B258" s="110"/>
      <c r="C258" s="110">
        <v>1</v>
      </c>
      <c r="D258" s="111" t="s">
        <v>147</v>
      </c>
      <c r="E258" s="104">
        <v>10000</v>
      </c>
      <c r="F258" s="104">
        <v>2100</v>
      </c>
      <c r="G258" s="153"/>
    </row>
    <row r="259" spans="1:7" x14ac:dyDescent="0.35">
      <c r="A259" s="109"/>
      <c r="B259" s="110"/>
      <c r="C259" s="110">
        <v>2</v>
      </c>
      <c r="D259" s="111" t="s">
        <v>133</v>
      </c>
      <c r="E259" s="104">
        <v>6000</v>
      </c>
      <c r="F259" s="104">
        <v>6000</v>
      </c>
      <c r="G259" s="153"/>
    </row>
    <row r="260" spans="1:7" x14ac:dyDescent="0.35">
      <c r="A260" s="109"/>
      <c r="B260" s="110"/>
      <c r="C260" s="110" t="s">
        <v>213</v>
      </c>
      <c r="D260" s="111"/>
      <c r="E260" s="104">
        <v>5000</v>
      </c>
      <c r="F260" s="104">
        <v>0</v>
      </c>
      <c r="G260" s="153"/>
    </row>
    <row r="261" spans="1:7" x14ac:dyDescent="0.35">
      <c r="A261" s="109"/>
      <c r="B261" s="110"/>
      <c r="C261" s="110">
        <v>1</v>
      </c>
      <c r="D261" s="111" t="s">
        <v>241</v>
      </c>
      <c r="E261" s="104">
        <v>5000</v>
      </c>
      <c r="F261" s="104">
        <v>0</v>
      </c>
      <c r="G261" s="153"/>
    </row>
    <row r="262" spans="1:7" x14ac:dyDescent="0.35">
      <c r="A262" s="109"/>
      <c r="B262" s="110"/>
      <c r="C262" s="110" t="s">
        <v>116</v>
      </c>
      <c r="D262" s="111"/>
      <c r="E262" s="104">
        <v>1240000</v>
      </c>
      <c r="F262" s="104">
        <v>304000</v>
      </c>
      <c r="G262" s="153"/>
    </row>
    <row r="263" spans="1:7" x14ac:dyDescent="0.35">
      <c r="A263" s="109"/>
      <c r="B263" s="110"/>
      <c r="C263" s="110">
        <v>1</v>
      </c>
      <c r="D263" s="111" t="s">
        <v>242</v>
      </c>
      <c r="E263" s="104">
        <v>1000000</v>
      </c>
      <c r="F263" s="104">
        <v>250000</v>
      </c>
      <c r="G263" s="153"/>
    </row>
    <row r="264" spans="1:7" x14ac:dyDescent="0.35">
      <c r="A264" s="109"/>
      <c r="B264" s="110"/>
      <c r="C264" s="110">
        <v>2</v>
      </c>
      <c r="D264" s="111" t="s">
        <v>243</v>
      </c>
      <c r="E264" s="104">
        <v>240000</v>
      </c>
      <c r="F264" s="104">
        <v>54000</v>
      </c>
      <c r="G264" s="153"/>
    </row>
    <row r="265" spans="1:7" s="3" customFormat="1" x14ac:dyDescent="0.35">
      <c r="A265" s="116" t="s">
        <v>273</v>
      </c>
      <c r="B265" s="116"/>
      <c r="C265" s="116"/>
      <c r="D265" s="117"/>
      <c r="E265" s="118">
        <v>6500000</v>
      </c>
      <c r="F265" s="119">
        <v>5064854.83</v>
      </c>
      <c r="G265" s="151"/>
    </row>
    <row r="266" spans="1:7" s="3" customFormat="1" x14ac:dyDescent="0.35">
      <c r="A266" s="112"/>
      <c r="B266" s="113" t="s">
        <v>301</v>
      </c>
      <c r="C266" s="113"/>
      <c r="D266" s="114"/>
      <c r="E266" s="115">
        <v>6500000</v>
      </c>
      <c r="F266" s="120">
        <v>5064854.83</v>
      </c>
      <c r="G266" s="152"/>
    </row>
    <row r="267" spans="1:7" x14ac:dyDescent="0.35">
      <c r="A267" s="109"/>
      <c r="B267" s="110"/>
      <c r="C267" s="110" t="s">
        <v>127</v>
      </c>
      <c r="D267" s="111"/>
      <c r="E267" s="104">
        <v>10000</v>
      </c>
      <c r="F267" s="104">
        <v>6000</v>
      </c>
      <c r="G267" s="153"/>
    </row>
    <row r="268" spans="1:7" x14ac:dyDescent="0.35">
      <c r="A268" s="109"/>
      <c r="B268" s="110"/>
      <c r="C268" s="110">
        <v>1</v>
      </c>
      <c r="D268" s="111" t="s">
        <v>208</v>
      </c>
      <c r="E268" s="104">
        <v>10000</v>
      </c>
      <c r="F268" s="104">
        <v>6000</v>
      </c>
      <c r="G268" s="153"/>
    </row>
    <row r="269" spans="1:7" x14ac:dyDescent="0.35">
      <c r="A269" s="109"/>
      <c r="B269" s="110"/>
      <c r="C269" s="110" t="s">
        <v>132</v>
      </c>
      <c r="D269" s="111"/>
      <c r="E269" s="104">
        <v>102000</v>
      </c>
      <c r="F269" s="104">
        <v>34343</v>
      </c>
      <c r="G269" s="153"/>
    </row>
    <row r="270" spans="1:7" x14ac:dyDescent="0.35">
      <c r="A270" s="109"/>
      <c r="B270" s="110"/>
      <c r="C270" s="110">
        <v>1</v>
      </c>
      <c r="D270" s="111" t="s">
        <v>164</v>
      </c>
      <c r="E270" s="104">
        <v>100000</v>
      </c>
      <c r="F270" s="104">
        <v>32678</v>
      </c>
      <c r="G270" s="153"/>
    </row>
    <row r="271" spans="1:7" x14ac:dyDescent="0.35">
      <c r="A271" s="109"/>
      <c r="B271" s="110"/>
      <c r="C271" s="110">
        <v>2</v>
      </c>
      <c r="D271" s="111" t="s">
        <v>133</v>
      </c>
      <c r="E271" s="104">
        <v>2000</v>
      </c>
      <c r="F271" s="104">
        <v>1665</v>
      </c>
      <c r="G271" s="153"/>
    </row>
    <row r="272" spans="1:7" x14ac:dyDescent="0.35">
      <c r="A272" s="109"/>
      <c r="B272" s="110"/>
      <c r="C272" s="110" t="s">
        <v>213</v>
      </c>
      <c r="D272" s="111"/>
      <c r="E272" s="104">
        <v>500</v>
      </c>
      <c r="F272" s="104">
        <v>0</v>
      </c>
      <c r="G272" s="153"/>
    </row>
    <row r="273" spans="1:7" x14ac:dyDescent="0.35">
      <c r="A273" s="109"/>
      <c r="B273" s="110"/>
      <c r="C273" s="110">
        <v>1</v>
      </c>
      <c r="D273" s="111" t="s">
        <v>244</v>
      </c>
      <c r="E273" s="104">
        <v>500</v>
      </c>
      <c r="F273" s="104">
        <v>0</v>
      </c>
      <c r="G273" s="153"/>
    </row>
    <row r="274" spans="1:7" x14ac:dyDescent="0.35">
      <c r="A274" s="109"/>
      <c r="B274" s="110"/>
      <c r="C274" s="110" t="s">
        <v>116</v>
      </c>
      <c r="D274" s="111"/>
      <c r="E274" s="104">
        <v>6037500</v>
      </c>
      <c r="F274" s="104">
        <v>4823204</v>
      </c>
      <c r="G274" s="153"/>
    </row>
    <row r="275" spans="1:7" x14ac:dyDescent="0.35">
      <c r="A275" s="109"/>
      <c r="B275" s="110"/>
      <c r="C275" s="110">
        <v>1</v>
      </c>
      <c r="D275" s="111" t="s">
        <v>245</v>
      </c>
      <c r="E275" s="104">
        <v>400000</v>
      </c>
      <c r="F275" s="104">
        <v>162160</v>
      </c>
      <c r="G275" s="153"/>
    </row>
    <row r="276" spans="1:7" ht="42" x14ac:dyDescent="0.35">
      <c r="A276" s="109"/>
      <c r="B276" s="110"/>
      <c r="C276" s="110">
        <v>2</v>
      </c>
      <c r="D276" s="111" t="s">
        <v>246</v>
      </c>
      <c r="E276" s="104">
        <v>5637500</v>
      </c>
      <c r="F276" s="104">
        <v>4661044</v>
      </c>
      <c r="G276" s="153"/>
    </row>
    <row r="277" spans="1:7" x14ac:dyDescent="0.35">
      <c r="A277" s="109"/>
      <c r="B277" s="110"/>
      <c r="C277" s="110" t="s">
        <v>136</v>
      </c>
      <c r="D277" s="111"/>
      <c r="E277" s="104">
        <v>350000</v>
      </c>
      <c r="F277" s="105">
        <v>201307.83000000002</v>
      </c>
      <c r="G277" s="153"/>
    </row>
    <row r="278" spans="1:7" x14ac:dyDescent="0.35">
      <c r="A278" s="109"/>
      <c r="B278" s="110"/>
      <c r="C278" s="110">
        <v>1</v>
      </c>
      <c r="D278" s="111" t="s">
        <v>144</v>
      </c>
      <c r="E278" s="104">
        <v>350000</v>
      </c>
      <c r="F278" s="105">
        <v>201307.83000000002</v>
      </c>
      <c r="G278" s="153"/>
    </row>
    <row r="279" spans="1:7" s="3" customFormat="1" x14ac:dyDescent="0.35">
      <c r="A279" s="124" t="s">
        <v>247</v>
      </c>
      <c r="B279" s="124"/>
      <c r="C279" s="124"/>
      <c r="D279" s="124"/>
      <c r="E279" s="118">
        <v>94308900</v>
      </c>
      <c r="F279" s="119">
        <v>54240651.729999997</v>
      </c>
      <c r="G279" s="151"/>
    </row>
    <row r="280" spans="1:7" ht="23.25" x14ac:dyDescent="0.35">
      <c r="B280" s="154" t="s">
        <v>6</v>
      </c>
    </row>
    <row r="281" spans="1:7" x14ac:dyDescent="0.35">
      <c r="B281" s="98" t="s">
        <v>308</v>
      </c>
    </row>
    <row r="282" spans="1:7" x14ac:dyDescent="0.35">
      <c r="B282" s="98" t="s">
        <v>309</v>
      </c>
    </row>
  </sheetData>
  <mergeCells count="3">
    <mergeCell ref="A3:D3"/>
    <mergeCell ref="A279:D279"/>
    <mergeCell ref="A1:F1"/>
  </mergeCells>
  <pageMargins left="0.70866141732283472" right="0.70866141732283472" top="0.55118110236220474" bottom="0.55118110236220474" header="0.31496062992125984" footer="0.31496062992125984"/>
  <pageSetup paperSize="9" scale="8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view="pageBreakPreview" zoomScale="115" zoomScaleNormal="100" zoomScaleSheetLayoutView="115" workbookViewId="0">
      <selection activeCell="G5" sqref="G5"/>
    </sheetView>
  </sheetViews>
  <sheetFormatPr defaultRowHeight="21" x14ac:dyDescent="0.35"/>
  <cols>
    <col min="1" max="1" width="29.25" style="57" customWidth="1"/>
    <col min="2" max="2" width="6.75" style="57" customWidth="1"/>
    <col min="3" max="3" width="26.625" style="57" customWidth="1"/>
    <col min="4" max="4" width="22.875" style="57" customWidth="1"/>
    <col min="5" max="5" width="15.875" style="57" customWidth="1"/>
    <col min="6" max="6" width="16.125" style="57" customWidth="1"/>
    <col min="7" max="7" width="18.125" style="57" customWidth="1"/>
    <col min="8" max="16384" width="9" style="57"/>
  </cols>
  <sheetData>
    <row r="1" spans="1:7" ht="22.5" customHeight="1" x14ac:dyDescent="0.35">
      <c r="A1" s="55" t="s">
        <v>115</v>
      </c>
      <c r="B1" s="55"/>
      <c r="C1" s="55"/>
      <c r="D1" s="55"/>
      <c r="E1" s="55"/>
      <c r="F1" s="56"/>
      <c r="G1" s="56"/>
    </row>
    <row r="2" spans="1:7" ht="22.5" customHeight="1" x14ac:dyDescent="0.35">
      <c r="A2" s="58" t="s">
        <v>91</v>
      </c>
      <c r="B2" s="58"/>
      <c r="C2" s="58"/>
      <c r="D2" s="58"/>
      <c r="E2" s="58"/>
      <c r="F2" s="59"/>
      <c r="G2" s="59"/>
    </row>
    <row r="3" spans="1:7" ht="22.5" customHeight="1" x14ac:dyDescent="0.35">
      <c r="A3" s="58"/>
      <c r="B3" s="58"/>
      <c r="C3" s="58"/>
      <c r="D3" s="58"/>
      <c r="E3" s="58"/>
      <c r="F3" s="59"/>
      <c r="G3" s="59"/>
    </row>
    <row r="4" spans="1:7" s="61" customFormat="1" ht="21" customHeight="1" x14ac:dyDescent="0.35">
      <c r="A4" s="60" t="s">
        <v>92</v>
      </c>
      <c r="D4" s="62"/>
      <c r="E4" s="63" t="s">
        <v>93</v>
      </c>
    </row>
    <row r="5" spans="1:7" s="68" customFormat="1" ht="25.5" customHeight="1" x14ac:dyDescent="0.2">
      <c r="A5" s="64" t="s">
        <v>94</v>
      </c>
      <c r="B5" s="65" t="s">
        <v>110</v>
      </c>
      <c r="C5" s="66"/>
      <c r="D5" s="67"/>
      <c r="E5" s="64" t="s">
        <v>95</v>
      </c>
    </row>
    <row r="6" spans="1:7" x14ac:dyDescent="0.35">
      <c r="A6" s="69"/>
      <c r="B6" s="70" t="s">
        <v>96</v>
      </c>
      <c r="C6" s="70" t="s">
        <v>97</v>
      </c>
      <c r="D6" s="70" t="s">
        <v>98</v>
      </c>
      <c r="E6" s="69"/>
    </row>
    <row r="7" spans="1:7" x14ac:dyDescent="0.35">
      <c r="A7" s="71" t="s">
        <v>99</v>
      </c>
      <c r="B7" s="72"/>
      <c r="C7" s="72"/>
      <c r="D7" s="73"/>
      <c r="E7" s="74">
        <f>SUM(E9,E12,E15,E18,E21)</f>
        <v>0</v>
      </c>
    </row>
    <row r="8" spans="1:7" x14ac:dyDescent="0.35">
      <c r="A8" s="75" t="s">
        <v>100</v>
      </c>
      <c r="B8" s="76"/>
      <c r="C8" s="76"/>
      <c r="D8" s="77"/>
      <c r="E8" s="78">
        <f>SUM(E9:E10)</f>
        <v>0</v>
      </c>
    </row>
    <row r="9" spans="1:7" ht="24" customHeight="1" x14ac:dyDescent="0.35">
      <c r="B9" s="79">
        <v>1</v>
      </c>
      <c r="C9" s="80" t="s">
        <v>101</v>
      </c>
      <c r="D9" s="80" t="s">
        <v>102</v>
      </c>
      <c r="E9" s="80"/>
    </row>
    <row r="10" spans="1:7" ht="24" customHeight="1" x14ac:dyDescent="0.35">
      <c r="A10" s="81"/>
      <c r="B10" s="82">
        <v>2</v>
      </c>
      <c r="C10" s="80" t="s">
        <v>101</v>
      </c>
      <c r="D10" s="80" t="s">
        <v>102</v>
      </c>
      <c r="E10" s="83"/>
    </row>
    <row r="11" spans="1:7" ht="24" customHeight="1" x14ac:dyDescent="0.35">
      <c r="A11" s="84" t="s">
        <v>103</v>
      </c>
      <c r="B11" s="84"/>
      <c r="C11" s="84"/>
      <c r="D11" s="84"/>
      <c r="E11" s="85">
        <f>SUM(E12:E13)</f>
        <v>0</v>
      </c>
    </row>
    <row r="12" spans="1:7" x14ac:dyDescent="0.35">
      <c r="B12" s="79">
        <v>1</v>
      </c>
      <c r="C12" s="80"/>
      <c r="D12" s="80"/>
      <c r="E12" s="86"/>
    </row>
    <row r="13" spans="1:7" x14ac:dyDescent="0.35">
      <c r="A13" s="87"/>
      <c r="B13" s="82">
        <v>2</v>
      </c>
      <c r="C13" s="83"/>
      <c r="D13" s="83"/>
      <c r="E13" s="83"/>
    </row>
    <row r="14" spans="1:7" x14ac:dyDescent="0.35">
      <c r="A14" s="88" t="s">
        <v>104</v>
      </c>
      <c r="B14" s="88"/>
      <c r="C14" s="88"/>
      <c r="D14" s="88"/>
      <c r="E14" s="85">
        <f>SUM(E15:E16)</f>
        <v>0</v>
      </c>
    </row>
    <row r="15" spans="1:7" x14ac:dyDescent="0.35">
      <c r="B15" s="79">
        <v>1</v>
      </c>
      <c r="C15" s="80" t="s">
        <v>101</v>
      </c>
      <c r="D15" s="80" t="s">
        <v>102</v>
      </c>
      <c r="E15" s="86"/>
    </row>
    <row r="16" spans="1:7" x14ac:dyDescent="0.35">
      <c r="A16" s="89"/>
      <c r="B16" s="82">
        <v>2</v>
      </c>
      <c r="C16" s="80" t="s">
        <v>101</v>
      </c>
      <c r="D16" s="80" t="s">
        <v>102</v>
      </c>
      <c r="E16" s="83"/>
    </row>
    <row r="17" spans="1:5" x14ac:dyDescent="0.35">
      <c r="A17" s="90" t="s">
        <v>105</v>
      </c>
      <c r="B17" s="90"/>
      <c r="C17" s="90"/>
      <c r="D17" s="90"/>
      <c r="E17" s="85">
        <f>SUM(E18:E19)</f>
        <v>0</v>
      </c>
    </row>
    <row r="18" spans="1:5" x14ac:dyDescent="0.35">
      <c r="B18" s="79">
        <v>1</v>
      </c>
      <c r="C18" s="80" t="s">
        <v>101</v>
      </c>
      <c r="D18" s="80" t="s">
        <v>102</v>
      </c>
      <c r="E18" s="86"/>
    </row>
    <row r="19" spans="1:5" x14ac:dyDescent="0.35">
      <c r="A19" s="91"/>
      <c r="B19" s="92">
        <v>2</v>
      </c>
      <c r="C19" s="80" t="s">
        <v>101</v>
      </c>
      <c r="D19" s="80" t="s">
        <v>102</v>
      </c>
      <c r="E19" s="83"/>
    </row>
    <row r="20" spans="1:5" x14ac:dyDescent="0.35">
      <c r="A20" s="90" t="s">
        <v>108</v>
      </c>
      <c r="B20" s="90"/>
      <c r="C20" s="90"/>
      <c r="D20" s="90"/>
      <c r="E20" s="85">
        <f>SUM(E21:E22)</f>
        <v>0</v>
      </c>
    </row>
    <row r="21" spans="1:5" x14ac:dyDescent="0.35">
      <c r="B21" s="79">
        <v>1</v>
      </c>
      <c r="C21" s="80" t="s">
        <v>101</v>
      </c>
      <c r="D21" s="80" t="s">
        <v>102</v>
      </c>
      <c r="E21" s="86"/>
    </row>
    <row r="22" spans="1:5" x14ac:dyDescent="0.35">
      <c r="A22" s="91"/>
      <c r="B22" s="92">
        <v>2</v>
      </c>
      <c r="C22" s="83" t="s">
        <v>101</v>
      </c>
      <c r="D22" s="83" t="s">
        <v>102</v>
      </c>
      <c r="E22" s="83"/>
    </row>
    <row r="23" spans="1:5" x14ac:dyDescent="0.35">
      <c r="B23" s="93"/>
      <c r="C23" s="93"/>
      <c r="D23" s="93"/>
      <c r="E23" s="93"/>
    </row>
    <row r="24" spans="1:5" x14ac:dyDescent="0.35">
      <c r="A24" s="94" t="s">
        <v>107</v>
      </c>
      <c r="B24" s="93"/>
      <c r="C24" s="93"/>
      <c r="D24" s="93"/>
      <c r="E24" s="93"/>
    </row>
    <row r="25" spans="1:5" x14ac:dyDescent="0.35">
      <c r="A25" s="95" t="s">
        <v>106</v>
      </c>
      <c r="B25" s="96"/>
      <c r="C25" s="96"/>
      <c r="D25" s="96"/>
      <c r="E25" s="93"/>
    </row>
    <row r="26" spans="1:5" x14ac:dyDescent="0.35">
      <c r="B26" s="93"/>
      <c r="C26" s="93"/>
      <c r="D26" s="93"/>
      <c r="E26" s="93"/>
    </row>
    <row r="27" spans="1:5" x14ac:dyDescent="0.35">
      <c r="B27" s="93"/>
      <c r="C27" s="93"/>
      <c r="D27" s="93"/>
      <c r="E27" s="93"/>
    </row>
  </sheetData>
  <mergeCells count="12">
    <mergeCell ref="A7:D7"/>
    <mergeCell ref="A8:D8"/>
    <mergeCell ref="A11:D11"/>
    <mergeCell ref="A14:D14"/>
    <mergeCell ref="A17:D17"/>
    <mergeCell ref="A20:D20"/>
    <mergeCell ref="A1:E1"/>
    <mergeCell ref="A2:E2"/>
    <mergeCell ref="A3:E3"/>
    <mergeCell ref="A5:A6"/>
    <mergeCell ref="B5:D5"/>
    <mergeCell ref="E5:E6"/>
  </mergeCells>
  <pageMargins left="0.94488188976377963" right="0.51181102362204722" top="1.1811023622047245" bottom="0.9055118110236221" header="0.47244094488188981" footer="0.43307086614173229"/>
  <pageSetup paperSize="9" scale="80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ผลการเบิกจ่าย</vt:lpstr>
      <vt:lpstr>F1สถานะการเงิน</vt:lpstr>
      <vt:lpstr>F2ผลเบิกจ่าย-(วุตถุประสงค์)</vt:lpstr>
      <vt:lpstr>F3 ยืนยัน-ผลเบิกจ่าย</vt:lpstr>
      <vt:lpstr>F4 รายละเอียดการเบิกจ่าย</vt:lpstr>
      <vt:lpstr>'F2ผลเบิกจ่าย-(วุตถุประสงค์)'!Print_Area</vt:lpstr>
      <vt:lpstr>'F4 รายละเอียดการเบิกจ่าย'!Print_Area</vt:lpstr>
      <vt:lpstr>'F2ผลเบิกจ่าย-(วุตถุประสงค์)'!Print_Titles</vt:lpstr>
    </vt:vector>
  </TitlesOfParts>
  <Company>msu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</dc:creator>
  <cp:lastModifiedBy>plan</cp:lastModifiedBy>
  <cp:lastPrinted>2019-10-07T08:57:35Z</cp:lastPrinted>
  <dcterms:created xsi:type="dcterms:W3CDTF">2019-09-30T02:32:32Z</dcterms:created>
  <dcterms:modified xsi:type="dcterms:W3CDTF">2019-10-07T09:00:15Z</dcterms:modified>
</cp:coreProperties>
</file>