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9 งบประมาณปี 2564\01 Form_INCOME  2564-2568\"/>
    </mc:Choice>
  </mc:AlternateContent>
  <bookViews>
    <workbookView xWindow="0" yWindow="0" windowWidth="24000" windowHeight="9345" tabRatio="976" activeTab="2"/>
  </bookViews>
  <sheets>
    <sheet name="00 ขั้นตอน" sheetId="13" r:id="rId1"/>
    <sheet name="F01-64 สรุปรายรับ(3) " sheetId="1" state="hidden" r:id="rId2"/>
    <sheet name="F01-64 สรุปรายรับ" sheetId="15" r:id="rId3"/>
    <sheet name="F02-64 รายรับแยกระบบ" sheetId="2" r:id="rId4"/>
    <sheet name="F03-64 รายรับหลักสูตร " sheetId="3" r:id="rId5"/>
    <sheet name="F04-64 หักGE " sheetId="4" r:id="rId6"/>
    <sheet name="F00- นิสิต" sheetId="5" r:id="rId7"/>
    <sheet name="ธน.เหมาจ่าย" sheetId="12" r:id="rId8"/>
    <sheet name="(ร่าง) ธน 5รายการ ปี 64" sheetId="14" r:id="rId9"/>
    <sheet name="ธน 5รายการ ปี 63" sheetId="11" state="hidden" r:id="rId10"/>
    <sheet name="เกณฑ์นิสิต" sheetId="10" r:id="rId11"/>
    <sheet name="F65 รายรับ" sheetId="6" r:id="rId12"/>
    <sheet name="F66 รายรับ" sheetId="7" r:id="rId13"/>
    <sheet name="F67 รายรับ " sheetId="8" r:id="rId14"/>
    <sheet name="F68 รายรับ" sheetId="9" r:id="rId15"/>
  </sheets>
  <externalReferences>
    <externalReference r:id="rId16"/>
    <externalReference r:id="rId17"/>
  </externalReferences>
  <definedNames>
    <definedName name="_day1" localSheetId="8">#REF!</definedName>
    <definedName name="_day1" localSheetId="2">#REF!</definedName>
    <definedName name="_day1" localSheetId="5">#REF!</definedName>
    <definedName name="_day1" localSheetId="9">#REF!</definedName>
    <definedName name="_day1">#REF!</definedName>
    <definedName name="_day10" localSheetId="8">#REF!</definedName>
    <definedName name="_day10" localSheetId="2">#REF!</definedName>
    <definedName name="_day10" localSheetId="5">#REF!</definedName>
    <definedName name="_day10" localSheetId="9">#REF!</definedName>
    <definedName name="_day10">#REF!</definedName>
    <definedName name="_day11" localSheetId="8">#REF!</definedName>
    <definedName name="_day11" localSheetId="2">#REF!</definedName>
    <definedName name="_day11" localSheetId="5">#REF!</definedName>
    <definedName name="_day11" localSheetId="9">#REF!</definedName>
    <definedName name="_day11">#REF!</definedName>
    <definedName name="_day12" localSheetId="8">#REF!</definedName>
    <definedName name="_day12" localSheetId="2">#REF!</definedName>
    <definedName name="_day12" localSheetId="5">#REF!</definedName>
    <definedName name="_day12" localSheetId="9">#REF!</definedName>
    <definedName name="_day12">#REF!</definedName>
    <definedName name="_day13" localSheetId="8">#REF!</definedName>
    <definedName name="_day13" localSheetId="2">#REF!</definedName>
    <definedName name="_day13" localSheetId="5">#REF!</definedName>
    <definedName name="_day13" localSheetId="9">#REF!</definedName>
    <definedName name="_day13">#REF!</definedName>
    <definedName name="_day19" localSheetId="8">#REF!</definedName>
    <definedName name="_day19" localSheetId="2">#REF!</definedName>
    <definedName name="_day19" localSheetId="5">#REF!</definedName>
    <definedName name="_day19" localSheetId="9">#REF!</definedName>
    <definedName name="_day19">#REF!</definedName>
    <definedName name="_day2" localSheetId="8">#REF!</definedName>
    <definedName name="_day2" localSheetId="2">#REF!</definedName>
    <definedName name="_day2" localSheetId="5">#REF!</definedName>
    <definedName name="_day2" localSheetId="9">#REF!</definedName>
    <definedName name="_day2">#REF!</definedName>
    <definedName name="_day3" localSheetId="8">#REF!</definedName>
    <definedName name="_day3" localSheetId="2">#REF!</definedName>
    <definedName name="_day3" localSheetId="5">#REF!</definedName>
    <definedName name="_day3" localSheetId="9">#REF!</definedName>
    <definedName name="_day3">#REF!</definedName>
    <definedName name="_day4" localSheetId="8">#REF!</definedName>
    <definedName name="_day4" localSheetId="2">#REF!</definedName>
    <definedName name="_day4" localSheetId="5">#REF!</definedName>
    <definedName name="_day4" localSheetId="9">#REF!</definedName>
    <definedName name="_day4">#REF!</definedName>
    <definedName name="_day5" localSheetId="8">#REF!</definedName>
    <definedName name="_day5" localSheetId="2">#REF!</definedName>
    <definedName name="_day5" localSheetId="5">#REF!</definedName>
    <definedName name="_day5" localSheetId="9">#REF!</definedName>
    <definedName name="_day5">#REF!</definedName>
    <definedName name="_day6" localSheetId="8">#REF!</definedName>
    <definedName name="_day6" localSheetId="2">#REF!</definedName>
    <definedName name="_day6" localSheetId="5">#REF!</definedName>
    <definedName name="_day6" localSheetId="9">#REF!</definedName>
    <definedName name="_day6">#REF!</definedName>
    <definedName name="_day7" localSheetId="8">#REF!</definedName>
    <definedName name="_day7" localSheetId="2">#REF!</definedName>
    <definedName name="_day7" localSheetId="5">#REF!</definedName>
    <definedName name="_day7" localSheetId="9">#REF!</definedName>
    <definedName name="_day7">#REF!</definedName>
    <definedName name="_day8" localSheetId="8">#REF!</definedName>
    <definedName name="_day8" localSheetId="2">#REF!</definedName>
    <definedName name="_day8" localSheetId="5">#REF!</definedName>
    <definedName name="_day8" localSheetId="9">#REF!</definedName>
    <definedName name="_day8">#REF!</definedName>
    <definedName name="_day9" localSheetId="8">#REF!</definedName>
    <definedName name="_day9" localSheetId="2">#REF!</definedName>
    <definedName name="_day9" localSheetId="5">#REF!</definedName>
    <definedName name="_day9" localSheetId="9">#REF!</definedName>
    <definedName name="_day9">#REF!</definedName>
    <definedName name="a" localSheetId="8">#REF!</definedName>
    <definedName name="a" localSheetId="2">#REF!</definedName>
    <definedName name="a" localSheetId="5">#REF!</definedName>
    <definedName name="a" localSheetId="9">#REF!</definedName>
    <definedName name="a">#REF!</definedName>
    <definedName name="aaa" localSheetId="8">#REF!</definedName>
    <definedName name="aaa" localSheetId="2">#REF!</definedName>
    <definedName name="aaa" localSheetId="5">#REF!</definedName>
    <definedName name="aaa" localSheetId="9">#REF!</definedName>
    <definedName name="aaa">#REF!</definedName>
    <definedName name="ad" localSheetId="8">#REF!</definedName>
    <definedName name="ad" localSheetId="2">#REF!</definedName>
    <definedName name="ad" localSheetId="5">#REF!</definedName>
    <definedName name="ad" localSheetId="9">#REF!</definedName>
    <definedName name="ad">#REF!</definedName>
    <definedName name="ad_1" localSheetId="8">#REF!</definedName>
    <definedName name="ad_1" localSheetId="2">#REF!</definedName>
    <definedName name="ad_1" localSheetId="5">#REF!</definedName>
    <definedName name="ad_1" localSheetId="9">#REF!</definedName>
    <definedName name="ad_1">#REF!</definedName>
    <definedName name="ad_2" localSheetId="8">#REF!</definedName>
    <definedName name="ad_2" localSheetId="2">#REF!</definedName>
    <definedName name="ad_2" localSheetId="5">#REF!</definedName>
    <definedName name="ad_2" localSheetId="9">#REF!</definedName>
    <definedName name="ad_2">#REF!</definedName>
    <definedName name="ads" localSheetId="8">#REF!</definedName>
    <definedName name="ads" localSheetId="2">#REF!</definedName>
    <definedName name="ads" localSheetId="5">#REF!</definedName>
    <definedName name="ads" localSheetId="9">#REF!</definedName>
    <definedName name="ads">#REF!</definedName>
    <definedName name="aor" localSheetId="8">#REF!</definedName>
    <definedName name="aor" localSheetId="2">#REF!</definedName>
    <definedName name="aor" localSheetId="5">#REF!</definedName>
    <definedName name="aor" localSheetId="9">#REF!</definedName>
    <definedName name="aor">#REF!</definedName>
    <definedName name="b" localSheetId="8">#REF!</definedName>
    <definedName name="b" localSheetId="2">#REF!</definedName>
    <definedName name="b" localSheetId="5">#REF!</definedName>
    <definedName name="b" localSheetId="9">#REF!</definedName>
    <definedName name="b">#REF!</definedName>
    <definedName name="bbb" localSheetId="8">#REF!</definedName>
    <definedName name="bbb" localSheetId="2">#REF!</definedName>
    <definedName name="bbb" localSheetId="5">#REF!</definedName>
    <definedName name="bbb" localSheetId="9">#REF!</definedName>
    <definedName name="bbb">#REF!</definedName>
    <definedName name="Bottom_Tank" localSheetId="8">#REF!</definedName>
    <definedName name="Bottom_Tank" localSheetId="2">#REF!</definedName>
    <definedName name="Bottom_Tank" localSheetId="5">#REF!</definedName>
    <definedName name="Bottom_Tank" localSheetId="9">#REF!</definedName>
    <definedName name="Bottom_Tank">#REF!</definedName>
    <definedName name="Bottom_Tank_1" localSheetId="8">#REF!</definedName>
    <definedName name="Bottom_Tank_1" localSheetId="2">#REF!</definedName>
    <definedName name="Bottom_Tank_1" localSheetId="5">#REF!</definedName>
    <definedName name="Bottom_Tank_1" localSheetId="9">#REF!</definedName>
    <definedName name="Bottom_Tank_1">#REF!</definedName>
    <definedName name="Bottom_Tank_2" localSheetId="8">#REF!</definedName>
    <definedName name="Bottom_Tank_2" localSheetId="2">#REF!</definedName>
    <definedName name="Bottom_Tank_2" localSheetId="5">#REF!</definedName>
    <definedName name="Bottom_Tank_2" localSheetId="9">#REF!</definedName>
    <definedName name="Bottom_Tank_2">#REF!</definedName>
    <definedName name="cost1" localSheetId="8">#REF!</definedName>
    <definedName name="cost1" localSheetId="2">#REF!</definedName>
    <definedName name="cost1" localSheetId="5">#REF!</definedName>
    <definedName name="cost1" localSheetId="9">#REF!</definedName>
    <definedName name="cost1">#REF!</definedName>
    <definedName name="cost10" localSheetId="8">#REF!</definedName>
    <definedName name="cost10" localSheetId="2">#REF!</definedName>
    <definedName name="cost10" localSheetId="5">#REF!</definedName>
    <definedName name="cost10" localSheetId="9">#REF!</definedName>
    <definedName name="cost10">#REF!</definedName>
    <definedName name="cost11" localSheetId="8">#REF!</definedName>
    <definedName name="cost11" localSheetId="2">#REF!</definedName>
    <definedName name="cost11" localSheetId="5">#REF!</definedName>
    <definedName name="cost11" localSheetId="9">#REF!</definedName>
    <definedName name="cost11">#REF!</definedName>
    <definedName name="cost12" localSheetId="8">#REF!</definedName>
    <definedName name="cost12" localSheetId="2">#REF!</definedName>
    <definedName name="cost12" localSheetId="5">#REF!</definedName>
    <definedName name="cost12" localSheetId="9">#REF!</definedName>
    <definedName name="cost12">#REF!</definedName>
    <definedName name="cost13" localSheetId="8">#REF!</definedName>
    <definedName name="cost13" localSheetId="2">#REF!</definedName>
    <definedName name="cost13" localSheetId="5">#REF!</definedName>
    <definedName name="cost13" localSheetId="9">#REF!</definedName>
    <definedName name="cost13">#REF!</definedName>
    <definedName name="cost2" localSheetId="8">#REF!</definedName>
    <definedName name="cost2" localSheetId="2">#REF!</definedName>
    <definedName name="cost2" localSheetId="5">#REF!</definedName>
    <definedName name="cost2" localSheetId="9">#REF!</definedName>
    <definedName name="cost2">#REF!</definedName>
    <definedName name="cost23" localSheetId="8">#REF!</definedName>
    <definedName name="cost23" localSheetId="2">#REF!</definedName>
    <definedName name="cost23" localSheetId="5">#REF!</definedName>
    <definedName name="cost23" localSheetId="9">#REF!</definedName>
    <definedName name="cost23">#REF!</definedName>
    <definedName name="cost3" localSheetId="8">#REF!</definedName>
    <definedName name="cost3" localSheetId="2">#REF!</definedName>
    <definedName name="cost3" localSheetId="5">#REF!</definedName>
    <definedName name="cost3" localSheetId="9">#REF!</definedName>
    <definedName name="cost3">#REF!</definedName>
    <definedName name="cost4" localSheetId="8">#REF!</definedName>
    <definedName name="cost4" localSheetId="2">#REF!</definedName>
    <definedName name="cost4" localSheetId="5">#REF!</definedName>
    <definedName name="cost4" localSheetId="9">#REF!</definedName>
    <definedName name="cost4">#REF!</definedName>
    <definedName name="cost5" localSheetId="8">#REF!</definedName>
    <definedName name="cost5" localSheetId="2">#REF!</definedName>
    <definedName name="cost5" localSheetId="5">#REF!</definedName>
    <definedName name="cost5" localSheetId="9">#REF!</definedName>
    <definedName name="cost5">#REF!</definedName>
    <definedName name="cost6" localSheetId="8">#REF!</definedName>
    <definedName name="cost6" localSheetId="2">#REF!</definedName>
    <definedName name="cost6" localSheetId="5">#REF!</definedName>
    <definedName name="cost6" localSheetId="9">#REF!</definedName>
    <definedName name="cost6">#REF!</definedName>
    <definedName name="cost7" localSheetId="8">#REF!</definedName>
    <definedName name="cost7" localSheetId="2">#REF!</definedName>
    <definedName name="cost7" localSheetId="5">#REF!</definedName>
    <definedName name="cost7" localSheetId="9">#REF!</definedName>
    <definedName name="cost7">#REF!</definedName>
    <definedName name="cost8" localSheetId="8">#REF!</definedName>
    <definedName name="cost8" localSheetId="2">#REF!</definedName>
    <definedName name="cost8" localSheetId="5">#REF!</definedName>
    <definedName name="cost8" localSheetId="9">#REF!</definedName>
    <definedName name="cost8">#REF!</definedName>
    <definedName name="cost9" localSheetId="8">#REF!</definedName>
    <definedName name="cost9" localSheetId="2">#REF!</definedName>
    <definedName name="cost9" localSheetId="5">#REF!</definedName>
    <definedName name="cost9" localSheetId="9">#REF!</definedName>
    <definedName name="cost9">#REF!</definedName>
    <definedName name="e" localSheetId="8">#REF!</definedName>
    <definedName name="e" localSheetId="2">#REF!</definedName>
    <definedName name="e" localSheetId="5">#REF!</definedName>
    <definedName name="e" localSheetId="9">#REF!</definedName>
    <definedName name="e">#REF!</definedName>
    <definedName name="kk" localSheetId="8">#REF!</definedName>
    <definedName name="kk" localSheetId="2">#REF!</definedName>
    <definedName name="kk" localSheetId="5">#REF!</definedName>
    <definedName name="kk" localSheetId="9">#REF!</definedName>
    <definedName name="kk">#REF!</definedName>
    <definedName name="L" localSheetId="8">#REF!</definedName>
    <definedName name="L" localSheetId="2">#REF!</definedName>
    <definedName name="L" localSheetId="5">#REF!</definedName>
    <definedName name="L" localSheetId="9">#REF!</definedName>
    <definedName name="L">#REF!</definedName>
    <definedName name="L_1" localSheetId="8">#REF!</definedName>
    <definedName name="L_1" localSheetId="2">#REF!</definedName>
    <definedName name="L_1" localSheetId="5">#REF!</definedName>
    <definedName name="L_1" localSheetId="9">#REF!</definedName>
    <definedName name="L_1">#REF!</definedName>
    <definedName name="L_2" localSheetId="8">#REF!</definedName>
    <definedName name="L_2" localSheetId="2">#REF!</definedName>
    <definedName name="L_2" localSheetId="5">#REF!</definedName>
    <definedName name="L_2" localSheetId="9">#REF!</definedName>
    <definedName name="L_2">#REF!</definedName>
    <definedName name="lflllldldl" localSheetId="8">#REF!</definedName>
    <definedName name="lflllldldl" localSheetId="2">#REF!</definedName>
    <definedName name="lflllldldl" localSheetId="5">#REF!</definedName>
    <definedName name="lflllldldl" localSheetId="9">#REF!</definedName>
    <definedName name="lflllldldl">#REF!</definedName>
    <definedName name="ll" localSheetId="8">#REF!</definedName>
    <definedName name="ll" localSheetId="2">#REF!</definedName>
    <definedName name="ll" localSheetId="5">#REF!</definedName>
    <definedName name="ll" localSheetId="9">#REF!</definedName>
    <definedName name="ll">#REF!</definedName>
    <definedName name="LLOOO" localSheetId="8">#REF!</definedName>
    <definedName name="LLOOO" localSheetId="2">#REF!</definedName>
    <definedName name="LLOOO" localSheetId="5">#REF!</definedName>
    <definedName name="LLOOO" localSheetId="9">#REF!</definedName>
    <definedName name="LLOOO">#REF!</definedName>
    <definedName name="MMM" localSheetId="8">#REF!</definedName>
    <definedName name="MMM" localSheetId="2">#REF!</definedName>
    <definedName name="MMM" localSheetId="5">#REF!</definedName>
    <definedName name="MMM" localSheetId="9">#REF!</definedName>
    <definedName name="MMM">#REF!</definedName>
    <definedName name="MMMMM" localSheetId="8">#REF!</definedName>
    <definedName name="MMMMM" localSheetId="2">#REF!</definedName>
    <definedName name="MMMMM" localSheetId="5">#REF!</definedName>
    <definedName name="MMMMM" localSheetId="9">#REF!</definedName>
    <definedName name="MMMMM">#REF!</definedName>
    <definedName name="n" localSheetId="8">#REF!</definedName>
    <definedName name="n" localSheetId="2">#REF!</definedName>
    <definedName name="n" localSheetId="5">#REF!</definedName>
    <definedName name="n" localSheetId="9">#REF!</definedName>
    <definedName name="n">#REF!</definedName>
    <definedName name="nnn" localSheetId="8">#REF!</definedName>
    <definedName name="nnn" localSheetId="2">#REF!</definedName>
    <definedName name="nnn" localSheetId="5">#REF!</definedName>
    <definedName name="nnn" localSheetId="9">#REF!</definedName>
    <definedName name="nnn">#REF!</definedName>
    <definedName name="p" localSheetId="8">#REF!</definedName>
    <definedName name="p" localSheetId="2">#REF!</definedName>
    <definedName name="p" localSheetId="5">#REF!</definedName>
    <definedName name="p" localSheetId="9">#REF!</definedName>
    <definedName name="p">#REF!</definedName>
    <definedName name="_xlnm.Print_Area" localSheetId="8">'(ร่าง) ธน 5รายการ ปี 64'!$A$1:$U$46</definedName>
    <definedName name="_xlnm.Print_Area" localSheetId="6">'F00- นิสิต'!$A$1:$AZ$32</definedName>
    <definedName name="_xlnm.Print_Area" localSheetId="2">'F01-64 สรุปรายรับ'!$A$1:$Z$32</definedName>
    <definedName name="_xlnm.Print_Area" localSheetId="1">'F01-64 สรุปรายรับ(3) '!$A$1:$AB$45</definedName>
    <definedName name="_xlnm.Print_Area" localSheetId="3">'F02-64 รายรับแยกระบบ'!$A$1:$Z$85</definedName>
    <definedName name="_xlnm.Print_Area" localSheetId="9">'ธน 5รายการ ปี 63'!$A$1:$U$44</definedName>
    <definedName name="_xlnm.Print_Area">#REF!</definedName>
    <definedName name="PRINT_AREA_MI" localSheetId="8">#REF!</definedName>
    <definedName name="PRINT_AREA_MI" localSheetId="2">#REF!</definedName>
    <definedName name="PRINT_AREA_MI" localSheetId="5">#REF!</definedName>
    <definedName name="PRINT_AREA_MI" localSheetId="9">#REF!</definedName>
    <definedName name="PRINT_AREA_MI">#REF!</definedName>
    <definedName name="_xlnm.Print_Titles" localSheetId="6">'F00- นิสิต'!$A:$C</definedName>
    <definedName name="_xlnm.Print_Titles" localSheetId="2">'F01-64 สรุปรายรับ'!$5:$9</definedName>
    <definedName name="_xlnm.Print_Titles" localSheetId="1">'F01-64 สรุปรายรับ(3) '!$5:$9</definedName>
    <definedName name="_xlnm.Print_Titles" localSheetId="3">'F02-64 รายรับแยกระบบ'!$6:$10</definedName>
    <definedName name="_xlnm.Print_Titles" localSheetId="4">'F03-64 รายรับหลักสูตร '!$1:$4</definedName>
    <definedName name="_xlnm.Print_Titles" localSheetId="5">'F04-64 หักGE '!$1:$5</definedName>
    <definedName name="_xlnm.Print_Titles" localSheetId="11">'F65 รายรับ'!$1:$4</definedName>
    <definedName name="_xlnm.Print_Titles" localSheetId="12">'F66 รายรับ'!$1:$4</definedName>
    <definedName name="_xlnm.Print_Titles" localSheetId="13">'F67 รายรับ '!$1:$4</definedName>
    <definedName name="_xlnm.Print_Titles" localSheetId="14">'F68 รายรับ'!$1:$4</definedName>
    <definedName name="Roof_Tank" localSheetId="8">#REF!</definedName>
    <definedName name="Roof_Tank" localSheetId="2">#REF!</definedName>
    <definedName name="Roof_Tank" localSheetId="5">#REF!</definedName>
    <definedName name="Roof_Tank" localSheetId="9">#REF!</definedName>
    <definedName name="Roof_Tank">#REF!</definedName>
    <definedName name="Roof_Tank_1" localSheetId="8">#REF!</definedName>
    <definedName name="Roof_Tank_1" localSheetId="2">#REF!</definedName>
    <definedName name="Roof_Tank_1" localSheetId="5">#REF!</definedName>
    <definedName name="Roof_Tank_1" localSheetId="9">#REF!</definedName>
    <definedName name="Roof_Tank_1">#REF!</definedName>
    <definedName name="Roof_Tank_2" localSheetId="8">#REF!</definedName>
    <definedName name="Roof_Tank_2" localSheetId="2">#REF!</definedName>
    <definedName name="Roof_Tank_2" localSheetId="5">#REF!</definedName>
    <definedName name="Roof_Tank_2" localSheetId="9">#REF!</definedName>
    <definedName name="Roof_Tank_2">#REF!</definedName>
    <definedName name="RP_tblFormat3_2" localSheetId="8">#REF!</definedName>
    <definedName name="RP_tblFormat3_2" localSheetId="2">#REF!</definedName>
    <definedName name="RP_tblFormat3_2" localSheetId="5">#REF!</definedName>
    <definedName name="RP_tblFormat3_2" localSheetId="9">#REF!</definedName>
    <definedName name="RP_tblFormat3_2">#REF!</definedName>
    <definedName name="RP_tblFormat3_2_1" localSheetId="8">#REF!</definedName>
    <definedName name="RP_tblFormat3_2_1" localSheetId="2">#REF!</definedName>
    <definedName name="RP_tblFormat3_2_1" localSheetId="5">#REF!</definedName>
    <definedName name="RP_tblFormat3_2_1" localSheetId="9">#REF!</definedName>
    <definedName name="RP_tblFormat3_2_1">#REF!</definedName>
    <definedName name="RP_tblFormat3_2_2" localSheetId="8">#REF!</definedName>
    <definedName name="RP_tblFormat3_2_2" localSheetId="2">#REF!</definedName>
    <definedName name="RP_tblFormat3_2_2" localSheetId="5">#REF!</definedName>
    <definedName name="RP_tblFormat3_2_2" localSheetId="9">#REF!</definedName>
    <definedName name="RP_tblFormat3_2_2">#REF!</definedName>
    <definedName name="RP_tblRptHeading" localSheetId="8">#REF!</definedName>
    <definedName name="RP_tblRptHeading" localSheetId="2">#REF!</definedName>
    <definedName name="RP_tblRptHeading" localSheetId="5">#REF!</definedName>
    <definedName name="RP_tblRptHeading" localSheetId="9">#REF!</definedName>
    <definedName name="RP_tblRptHeading">#REF!</definedName>
    <definedName name="RP_tblRptHeading_1" localSheetId="8">#REF!</definedName>
    <definedName name="RP_tblRptHeading_1" localSheetId="2">#REF!</definedName>
    <definedName name="RP_tblRptHeading_1" localSheetId="5">#REF!</definedName>
    <definedName name="RP_tblRptHeading_1" localSheetId="9">#REF!</definedName>
    <definedName name="RP_tblRptHeading_1">#REF!</definedName>
    <definedName name="RP_tblRptHeading_2" localSheetId="8">#REF!</definedName>
    <definedName name="RP_tblRptHeading_2" localSheetId="2">#REF!</definedName>
    <definedName name="RP_tblRptHeading_2" localSheetId="5">#REF!</definedName>
    <definedName name="RP_tblRptHeading_2" localSheetId="9">#REF!</definedName>
    <definedName name="RP_tblRptHeading_2">#REF!</definedName>
    <definedName name="ttt" localSheetId="8">#REF!</definedName>
    <definedName name="ttt" localSheetId="2">#REF!</definedName>
    <definedName name="ttt" localSheetId="5">#REF!</definedName>
    <definedName name="ttt" localSheetId="9">#REF!</definedName>
    <definedName name="ttt">#REF!</definedName>
    <definedName name="W" localSheetId="8">#REF!</definedName>
    <definedName name="W" localSheetId="2">#REF!</definedName>
    <definedName name="W" localSheetId="5">#REF!</definedName>
    <definedName name="W" localSheetId="9">#REF!</definedName>
    <definedName name="W">#REF!</definedName>
    <definedName name="W_1" localSheetId="8">#REF!</definedName>
    <definedName name="W_1" localSheetId="2">#REF!</definedName>
    <definedName name="W_1" localSheetId="5">#REF!</definedName>
    <definedName name="W_1" localSheetId="9">#REF!</definedName>
    <definedName name="W_1">#REF!</definedName>
    <definedName name="W_2" localSheetId="8">#REF!</definedName>
    <definedName name="W_2" localSheetId="2">#REF!</definedName>
    <definedName name="W_2" localSheetId="5">#REF!</definedName>
    <definedName name="W_2" localSheetId="9">#REF!</definedName>
    <definedName name="W_2">#REF!</definedName>
    <definedName name="wall_Tank" localSheetId="8">#REF!</definedName>
    <definedName name="wall_Tank" localSheetId="2">#REF!</definedName>
    <definedName name="wall_Tank" localSheetId="5">#REF!</definedName>
    <definedName name="wall_Tank" localSheetId="9">#REF!</definedName>
    <definedName name="wall_Tank">#REF!</definedName>
    <definedName name="wall_Tank_1" localSheetId="8">#REF!</definedName>
    <definedName name="wall_Tank_1" localSheetId="2">#REF!</definedName>
    <definedName name="wall_Tank_1" localSheetId="5">#REF!</definedName>
    <definedName name="wall_Tank_1" localSheetId="9">#REF!</definedName>
    <definedName name="wall_Tank_1">#REF!</definedName>
    <definedName name="wall_Tank_2" localSheetId="8">#REF!</definedName>
    <definedName name="wall_Tank_2" localSheetId="2">#REF!</definedName>
    <definedName name="wall_Tank_2" localSheetId="5">#REF!</definedName>
    <definedName name="wall_Tank_2" localSheetId="9">#REF!</definedName>
    <definedName name="wall_Tank_2">#REF!</definedName>
    <definedName name="x" localSheetId="8">#REF!</definedName>
    <definedName name="x" localSheetId="2">#REF!</definedName>
    <definedName name="x" localSheetId="5">#REF!</definedName>
    <definedName name="x" localSheetId="9">#REF!</definedName>
    <definedName name="x">#REF!</definedName>
    <definedName name="กกกกก" localSheetId="8">#REF!</definedName>
    <definedName name="กกกกก" localSheetId="2">#REF!</definedName>
    <definedName name="กกกกก" localSheetId="5">#REF!</definedName>
    <definedName name="กกกกก" localSheetId="9">#REF!</definedName>
    <definedName name="กกกกก">#REF!</definedName>
    <definedName name="กราร" localSheetId="8">#REF!</definedName>
    <definedName name="กราร" localSheetId="2">#REF!</definedName>
    <definedName name="กราร" localSheetId="5">#REF!</definedName>
    <definedName name="กราร" localSheetId="9">#REF!</definedName>
    <definedName name="กราร">#REF!</definedName>
    <definedName name="กสกสนก" localSheetId="8">#REF!</definedName>
    <definedName name="กสกสนก" localSheetId="2">#REF!</definedName>
    <definedName name="กสกสนก" localSheetId="5">#REF!</definedName>
    <definedName name="กสกสนก" localSheetId="9">#REF!</definedName>
    <definedName name="กสกสนก">#REF!</definedName>
    <definedName name="กากรกากรกากร" localSheetId="8">#REF!</definedName>
    <definedName name="กากรกากรกากร" localSheetId="2">#REF!</definedName>
    <definedName name="กากรกากรกากร" localSheetId="5">#REF!</definedName>
    <definedName name="กากรกากรกากร" localSheetId="9">#REF!</definedName>
    <definedName name="กากรกากรกากร">#REF!</definedName>
    <definedName name="งานทั่วไป" localSheetId="8">[1]ภูมิทัศน์!#REF!</definedName>
    <definedName name="งานทั่วไป" localSheetId="2">[1]ภูมิทัศน์!#REF!</definedName>
    <definedName name="งานทั่วไป" localSheetId="5">[1]ภูมิทัศน์!#REF!</definedName>
    <definedName name="งานทั่วไป" localSheetId="9">[1]ภูมิทัศน์!#REF!</definedName>
    <definedName name="งานทั่วไป">[1]ภูมิทัศน์!#REF!</definedName>
    <definedName name="งานบัวเชิงผนัง" localSheetId="8">[1]ภูมิทัศน์!#REF!</definedName>
    <definedName name="งานบัวเชิงผนัง" localSheetId="2">[1]ภูมิทัศน์!#REF!</definedName>
    <definedName name="งานบัวเชิงผนัง" localSheetId="5">[1]ภูมิทัศน์!#REF!</definedName>
    <definedName name="งานบัวเชิงผนัง" localSheetId="9">[1]ภูมิทัศน์!#REF!</definedName>
    <definedName name="งานบัวเชิงผนัง">[1]ภูมิทัศน์!#REF!</definedName>
    <definedName name="งานประตูหน้าต่าง" localSheetId="8">[1]ภูมิทัศน์!#REF!</definedName>
    <definedName name="งานประตูหน้าต่าง" localSheetId="2">[1]ภูมิทัศน์!#REF!</definedName>
    <definedName name="งานประตูหน้าต่าง" localSheetId="5">[1]ภูมิทัศน์!#REF!</definedName>
    <definedName name="งานประตูหน้าต่าง" localSheetId="9">[1]ภูมิทัศน์!#REF!</definedName>
    <definedName name="งานประตูหน้าต่าง">[1]ภูมิทัศน์!#REF!</definedName>
    <definedName name="งานผนัง" localSheetId="8">[1]ภูมิทัศน์!#REF!</definedName>
    <definedName name="งานผนัง" localSheetId="2">[1]ภูมิทัศน์!#REF!</definedName>
    <definedName name="งานผนัง" localSheetId="5">[1]ภูมิทัศน์!#REF!</definedName>
    <definedName name="งานผนัง" localSheetId="9">[1]ภูมิทัศน์!#REF!</definedName>
    <definedName name="งานผนัง">[1]ภูมิทัศน์!#REF!</definedName>
    <definedName name="งานฝ้าเพดาน" localSheetId="8">[1]ภูมิทัศน์!#REF!</definedName>
    <definedName name="งานฝ้าเพดาน" localSheetId="2">[1]ภูมิทัศน์!#REF!</definedName>
    <definedName name="งานฝ้าเพดาน" localSheetId="5">[1]ภูมิทัศน์!#REF!</definedName>
    <definedName name="งานฝ้าเพดาน" localSheetId="9">[1]ภูมิทัศน์!#REF!</definedName>
    <definedName name="งานฝ้าเพดาน">[1]ภูมิทัศน์!#REF!</definedName>
    <definedName name="งานพื้น" localSheetId="8">[1]ภูมิทัศน์!#REF!</definedName>
    <definedName name="งานพื้น" localSheetId="2">[1]ภูมิทัศน์!#REF!</definedName>
    <definedName name="งานพื้น" localSheetId="5">[1]ภูมิทัศน์!#REF!</definedName>
    <definedName name="งานพื้น" localSheetId="9">[1]ภูมิทัศน์!#REF!</definedName>
    <definedName name="งานพื้น">[1]ภูมิทัศน์!#REF!</definedName>
    <definedName name="งานไฟฟ้า" localSheetId="8">#REF!</definedName>
    <definedName name="งานไฟฟ้า" localSheetId="2">#REF!</definedName>
    <definedName name="งานไฟฟ้า" localSheetId="5">#REF!</definedName>
    <definedName name="งานไฟฟ้า" localSheetId="9">#REF!</definedName>
    <definedName name="งานไฟฟ้า">#REF!</definedName>
    <definedName name="งานสุขภัณฑ์" localSheetId="8">[1]ภูมิทัศน์!#REF!</definedName>
    <definedName name="งานสุขภัณฑ์" localSheetId="2">[1]ภูมิทัศน์!#REF!</definedName>
    <definedName name="งานสุขภัณฑ์" localSheetId="5">[1]ภูมิทัศน์!#REF!</definedName>
    <definedName name="งานสุขภัณฑ์" localSheetId="9">[1]ภูมิทัศน์!#REF!</definedName>
    <definedName name="งานสุขภัณฑ์">[1]ภูมิทัศน์!#REF!</definedName>
    <definedName name="งานหลังคา" localSheetId="8">[1]ภูมิทัศน์!#REF!</definedName>
    <definedName name="งานหลังคา" localSheetId="2">[1]ภูมิทัศน์!#REF!</definedName>
    <definedName name="งานหลังคา" localSheetId="5">[1]ภูมิทัศน์!#REF!</definedName>
    <definedName name="งานหลังคา" localSheetId="9">[1]ภูมิทัศน์!#REF!</definedName>
    <definedName name="งานหลังคา">[1]ภูมิทัศน์!#REF!</definedName>
    <definedName name="จัดสร้าง" localSheetId="8">#REF!</definedName>
    <definedName name="จัดสร้าง" localSheetId="2">#REF!</definedName>
    <definedName name="จัดสร้าง" localSheetId="5">#REF!</definedName>
    <definedName name="จัดสร้าง" localSheetId="9">#REF!</definedName>
    <definedName name="จัดสร้าง">#REF!</definedName>
    <definedName name="ใช่" localSheetId="8">#REF!</definedName>
    <definedName name="ใช่" localSheetId="2">#REF!</definedName>
    <definedName name="ใช่" localSheetId="5">#REF!</definedName>
    <definedName name="ใช่" localSheetId="9">#REF!</definedName>
    <definedName name="ใช่">#REF!</definedName>
    <definedName name="ด" localSheetId="8">#REF!</definedName>
    <definedName name="ด" localSheetId="2">#REF!</definedName>
    <definedName name="ด" localSheetId="5">#REF!</definedName>
    <definedName name="ด" localSheetId="9">#REF!</definedName>
    <definedName name="ด">#REF!</definedName>
    <definedName name="ดด" localSheetId="8">#REF!</definedName>
    <definedName name="ดด" localSheetId="2">#REF!</definedName>
    <definedName name="ดด" localSheetId="5">#REF!</definedName>
    <definedName name="ดด" localSheetId="9">#REF!</definedName>
    <definedName name="ดด">#REF!</definedName>
    <definedName name="ป" localSheetId="8">#REF!</definedName>
    <definedName name="ป" localSheetId="2">#REF!</definedName>
    <definedName name="ป" localSheetId="5">#REF!</definedName>
    <definedName name="ป" localSheetId="9">#REF!</definedName>
    <definedName name="ป">#REF!</definedName>
    <definedName name="ฟ" localSheetId="8">#REF!</definedName>
    <definedName name="ฟ" localSheetId="2">#REF!</definedName>
    <definedName name="ฟ" localSheetId="5">#REF!</definedName>
    <definedName name="ฟ" localSheetId="9">#REF!</definedName>
    <definedName name="ฟ">#REF!</definedName>
    <definedName name="ไฟฟ_า_ภายใน" localSheetId="8">#REF!</definedName>
    <definedName name="ไฟฟ_า_ภายใน" localSheetId="2">#REF!</definedName>
    <definedName name="ไฟฟ_า_ภายใน" localSheetId="5">#REF!</definedName>
    <definedName name="ไฟฟ_า_ภายใน" localSheetId="9">#REF!</definedName>
    <definedName name="ไฟฟ_า_ภายใน">#REF!</definedName>
    <definedName name="ไฟฟ_า_ภายใน_1" localSheetId="8">#REF!</definedName>
    <definedName name="ไฟฟ_า_ภายใน_1" localSheetId="2">#REF!</definedName>
    <definedName name="ไฟฟ_า_ภายใน_1" localSheetId="5">#REF!</definedName>
    <definedName name="ไฟฟ_า_ภายใน_1" localSheetId="9">#REF!</definedName>
    <definedName name="ไฟฟ_า_ภายใน_1">#REF!</definedName>
    <definedName name="ไฟฟ_า_ภายใน_2" localSheetId="8">#REF!</definedName>
    <definedName name="ไฟฟ_า_ภายใน_2" localSheetId="2">#REF!</definedName>
    <definedName name="ไฟฟ_า_ภายใน_2" localSheetId="5">#REF!</definedName>
    <definedName name="ไฟฟ_า_ภายใน_2" localSheetId="9">#REF!</definedName>
    <definedName name="ไฟฟ_า_ภายใน_2">#REF!</definedName>
    <definedName name="ไฟฟ้า_ภายใน" localSheetId="8">#REF!</definedName>
    <definedName name="ไฟฟ้า_ภายใน" localSheetId="2">#REF!</definedName>
    <definedName name="ไฟฟ้า_ภายใน" localSheetId="5">#REF!</definedName>
    <definedName name="ไฟฟ้า_ภายใน" localSheetId="9">#REF!</definedName>
    <definedName name="ไฟฟ้า_ภายใน">#REF!</definedName>
    <definedName name="ภายใน" localSheetId="8">#REF!</definedName>
    <definedName name="ภายใน" localSheetId="2">#REF!</definedName>
    <definedName name="ภายใน" localSheetId="5">#REF!</definedName>
    <definedName name="ภายใน" localSheetId="9">#REF!</definedName>
    <definedName name="ภายใน">#REF!</definedName>
    <definedName name="ภายใน_1" localSheetId="8">#REF!</definedName>
    <definedName name="ภายใน_1" localSheetId="2">#REF!</definedName>
    <definedName name="ภายใน_1" localSheetId="5">#REF!</definedName>
    <definedName name="ภายใน_1" localSheetId="9">#REF!</definedName>
    <definedName name="ภายใน_1">#REF!</definedName>
    <definedName name="ภายใน_2" localSheetId="8">#REF!</definedName>
    <definedName name="ภายใน_2" localSheetId="2">#REF!</definedName>
    <definedName name="ภายใน_2" localSheetId="5">#REF!</definedName>
    <definedName name="ภายใน_2" localSheetId="9">#REF!</definedName>
    <definedName name="ภายใน_2">#REF!</definedName>
    <definedName name="มนุษย์" localSheetId="8">#REF!</definedName>
    <definedName name="มนุษย์" localSheetId="2">#REF!</definedName>
    <definedName name="มนุษย์" localSheetId="5">#REF!</definedName>
    <definedName name="มนุษย์" localSheetId="9">#REF!</definedName>
    <definedName name="มนุษย์">#REF!</definedName>
    <definedName name="ยำยำ" localSheetId="8">#REF!</definedName>
    <definedName name="ยำยำ" localSheetId="2">#REF!</definedName>
    <definedName name="ยำยำ" localSheetId="5">#REF!</definedName>
    <definedName name="ยำยำ" localSheetId="9">#REF!</definedName>
    <definedName name="ยำยำ">#REF!</definedName>
    <definedName name="รวม" localSheetId="8">#REF!</definedName>
    <definedName name="รวม" localSheetId="2">#REF!</definedName>
    <definedName name="รวม" localSheetId="5">#REF!</definedName>
    <definedName name="รวม" localSheetId="9">#REF!</definedName>
    <definedName name="รวม">#REF!</definedName>
    <definedName name="วววววววว" localSheetId="8">#REF!</definedName>
    <definedName name="วววววววว" localSheetId="2">#REF!</definedName>
    <definedName name="วววววววว" localSheetId="5">#REF!</definedName>
    <definedName name="วววววววว" localSheetId="9">#REF!</definedName>
    <definedName name="วววววววว">#REF!</definedName>
    <definedName name="ววววววววว" localSheetId="8">#REF!</definedName>
    <definedName name="ววววววววว" localSheetId="2">#REF!</definedName>
    <definedName name="ววววววววว" localSheetId="5">#REF!</definedName>
    <definedName name="ววววววววว" localSheetId="9">#REF!</definedName>
    <definedName name="ววววววววว">#REF!</definedName>
    <definedName name="ศาลปกครอง" localSheetId="8">#REF!</definedName>
    <definedName name="ศาลปกครอง" localSheetId="2">#REF!</definedName>
    <definedName name="ศาลปกครอง" localSheetId="5">#REF!</definedName>
    <definedName name="ศาลปกครอง" localSheetId="9">#REF!</definedName>
    <definedName name="ศาลปกครอง">#REF!</definedName>
    <definedName name="อ" localSheetId="8">#REF!</definedName>
    <definedName name="อ" localSheetId="2">#REF!</definedName>
    <definedName name="อ" localSheetId="5">#REF!</definedName>
    <definedName name="อ" localSheetId="9">#REF!</definedName>
    <definedName name="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5" l="1"/>
  <c r="Q20" i="15"/>
  <c r="O20" i="15"/>
  <c r="N20" i="15"/>
  <c r="M20" i="15"/>
  <c r="L20" i="15"/>
  <c r="J20" i="15"/>
  <c r="I20" i="15"/>
  <c r="H20" i="15"/>
  <c r="F20" i="15"/>
  <c r="E20" i="15"/>
  <c r="Y19" i="15"/>
  <c r="Y18" i="15" s="1"/>
  <c r="Q19" i="15"/>
  <c r="O19" i="15"/>
  <c r="N19" i="15"/>
  <c r="M19" i="15"/>
  <c r="L19" i="15"/>
  <c r="J19" i="15"/>
  <c r="I19" i="15"/>
  <c r="H19" i="15"/>
  <c r="H18" i="15" s="1"/>
  <c r="F19" i="15"/>
  <c r="F18" i="15" s="1"/>
  <c r="E19" i="15"/>
  <c r="E18" i="15" s="1"/>
  <c r="Q18" i="15"/>
  <c r="Y17" i="15"/>
  <c r="Q17" i="15"/>
  <c r="O17" i="15"/>
  <c r="N17" i="15"/>
  <c r="M17" i="15"/>
  <c r="L17" i="15"/>
  <c r="J17" i="15"/>
  <c r="I17" i="15"/>
  <c r="H17" i="15"/>
  <c r="F17" i="15"/>
  <c r="E17" i="15"/>
  <c r="Y16" i="15"/>
  <c r="Y15" i="15" s="1"/>
  <c r="Q16" i="15"/>
  <c r="O16" i="15"/>
  <c r="N16" i="15"/>
  <c r="M16" i="15"/>
  <c r="L16" i="15"/>
  <c r="J16" i="15"/>
  <c r="I16" i="15"/>
  <c r="H16" i="15"/>
  <c r="H15" i="15" s="1"/>
  <c r="H14" i="15" s="1"/>
  <c r="F16" i="15"/>
  <c r="F15" i="15" s="1"/>
  <c r="E16" i="15"/>
  <c r="E15" i="15" s="1"/>
  <c r="Q15" i="15"/>
  <c r="Q13" i="15"/>
  <c r="O13" i="15"/>
  <c r="N13" i="15"/>
  <c r="M13" i="15"/>
  <c r="L13" i="15"/>
  <c r="J13" i="15"/>
  <c r="I13" i="15"/>
  <c r="H13" i="15"/>
  <c r="F13" i="15"/>
  <c r="E13" i="15"/>
  <c r="J12" i="15"/>
  <c r="J11" i="15" s="1"/>
  <c r="J10" i="15" s="1"/>
  <c r="O41" i="14"/>
  <c r="N41" i="14"/>
  <c r="M41" i="14"/>
  <c r="O40" i="14"/>
  <c r="N40" i="14"/>
  <c r="M40" i="14"/>
  <c r="P39" i="14"/>
  <c r="P41" i="14" s="1"/>
  <c r="P38" i="14"/>
  <c r="P37" i="14"/>
  <c r="S33" i="14"/>
  <c r="R33" i="14"/>
  <c r="Q33" i="14"/>
  <c r="N33" i="14"/>
  <c r="M33" i="14"/>
  <c r="S32" i="14"/>
  <c r="R32" i="14"/>
  <c r="Q32" i="14"/>
  <c r="N32" i="14"/>
  <c r="M32" i="14"/>
  <c r="T31" i="14"/>
  <c r="P31" i="14"/>
  <c r="T30" i="14"/>
  <c r="T33" i="14" s="1"/>
  <c r="P30" i="14"/>
  <c r="P33" i="14" s="1"/>
  <c r="G30" i="14"/>
  <c r="T29" i="14"/>
  <c r="T32" i="14" s="1"/>
  <c r="P29" i="14"/>
  <c r="P32" i="14" s="1"/>
  <c r="G29" i="14"/>
  <c r="G28" i="14"/>
  <c r="T24" i="14"/>
  <c r="S24" i="14"/>
  <c r="R24" i="14"/>
  <c r="Q24" i="14"/>
  <c r="O24" i="14"/>
  <c r="N24" i="14"/>
  <c r="M24" i="14"/>
  <c r="I24" i="14"/>
  <c r="H24" i="14"/>
  <c r="G24" i="14"/>
  <c r="E24" i="14"/>
  <c r="D24" i="14"/>
  <c r="C24" i="14"/>
  <c r="T23" i="14"/>
  <c r="S23" i="14"/>
  <c r="R23" i="14"/>
  <c r="Q23" i="14"/>
  <c r="N23" i="14"/>
  <c r="M23" i="14"/>
  <c r="I23" i="14"/>
  <c r="H23" i="14"/>
  <c r="G23" i="14"/>
  <c r="E23" i="14"/>
  <c r="D23" i="14"/>
  <c r="C23" i="14"/>
  <c r="T22" i="14"/>
  <c r="P22" i="14"/>
  <c r="J22" i="14"/>
  <c r="F22" i="14"/>
  <c r="T21" i="14"/>
  <c r="P21" i="14"/>
  <c r="J21" i="14"/>
  <c r="F21" i="14"/>
  <c r="T20" i="14"/>
  <c r="P20" i="14"/>
  <c r="J20" i="14"/>
  <c r="F20" i="14"/>
  <c r="T19" i="14"/>
  <c r="P19" i="14"/>
  <c r="P24" i="14" s="1"/>
  <c r="J19" i="14"/>
  <c r="J24" i="14" s="1"/>
  <c r="F19" i="14"/>
  <c r="F24" i="14" s="1"/>
  <c r="T18" i="14"/>
  <c r="P18" i="14"/>
  <c r="P23" i="14" s="1"/>
  <c r="J18" i="14"/>
  <c r="J23" i="14" s="1"/>
  <c r="F18" i="14"/>
  <c r="F23" i="14" s="1"/>
  <c r="S13" i="14"/>
  <c r="R13" i="14"/>
  <c r="Q13" i="14"/>
  <c r="O13" i="14"/>
  <c r="N13" i="14"/>
  <c r="M13" i="14"/>
  <c r="I13" i="14"/>
  <c r="H13" i="14"/>
  <c r="G13" i="14"/>
  <c r="E13" i="14"/>
  <c r="D13" i="14"/>
  <c r="C13" i="14"/>
  <c r="S12" i="14"/>
  <c r="R12" i="14"/>
  <c r="Q12" i="14"/>
  <c r="N12" i="14"/>
  <c r="M12" i="14"/>
  <c r="I12" i="14"/>
  <c r="H12" i="14"/>
  <c r="G12" i="14"/>
  <c r="D12" i="14"/>
  <c r="C12" i="14"/>
  <c r="X11" i="14"/>
  <c r="T11" i="14"/>
  <c r="P11" i="14"/>
  <c r="J11" i="14"/>
  <c r="F11" i="14"/>
  <c r="X10" i="14"/>
  <c r="T10" i="14"/>
  <c r="P10" i="14"/>
  <c r="J10" i="14"/>
  <c r="F10" i="14"/>
  <c r="T9" i="14"/>
  <c r="P9" i="14"/>
  <c r="J9" i="14"/>
  <c r="F9" i="14"/>
  <c r="T8" i="14"/>
  <c r="T13" i="14" s="1"/>
  <c r="P8" i="14"/>
  <c r="P13" i="14" s="1"/>
  <c r="J8" i="14"/>
  <c r="J13" i="14" s="1"/>
  <c r="F8" i="14"/>
  <c r="F13" i="14" s="1"/>
  <c r="T7" i="14"/>
  <c r="T12" i="14" s="1"/>
  <c r="P7" i="14"/>
  <c r="P12" i="14" s="1"/>
  <c r="J7" i="14"/>
  <c r="J12" i="14" s="1"/>
  <c r="F7" i="14"/>
  <c r="F12" i="14" s="1"/>
  <c r="I15" i="15" l="1"/>
  <c r="I18" i="15"/>
  <c r="Y14" i="15"/>
  <c r="Q14" i="15"/>
  <c r="I14" i="15"/>
  <c r="F14" i="15"/>
  <c r="E14" i="15"/>
  <c r="P40" i="14"/>
  <c r="O41" i="11"/>
  <c r="N41" i="11"/>
  <c r="M41" i="11"/>
  <c r="O40" i="11"/>
  <c r="N40" i="11"/>
  <c r="M40" i="11"/>
  <c r="P39" i="11"/>
  <c r="P41" i="11" s="1"/>
  <c r="P38" i="11"/>
  <c r="P37" i="11"/>
  <c r="S33" i="11"/>
  <c r="R33" i="11"/>
  <c r="Q33" i="11"/>
  <c r="O33" i="11"/>
  <c r="N33" i="11"/>
  <c r="M33" i="11"/>
  <c r="S32" i="11"/>
  <c r="R32" i="11"/>
  <c r="Q32" i="11"/>
  <c r="O32" i="11"/>
  <c r="N32" i="11"/>
  <c r="M32" i="11"/>
  <c r="T31" i="11"/>
  <c r="P31" i="11"/>
  <c r="T30" i="11"/>
  <c r="T33" i="11" s="1"/>
  <c r="P30" i="11"/>
  <c r="P33" i="11" s="1"/>
  <c r="G30" i="11"/>
  <c r="T29" i="11"/>
  <c r="T32" i="11" s="1"/>
  <c r="P29" i="11"/>
  <c r="P32" i="11" s="1"/>
  <c r="G29" i="11"/>
  <c r="G28" i="11"/>
  <c r="T24" i="11"/>
  <c r="S24" i="11"/>
  <c r="R24" i="11"/>
  <c r="Q24" i="11"/>
  <c r="O24" i="11"/>
  <c r="N24" i="11"/>
  <c r="M24" i="11"/>
  <c r="J24" i="11"/>
  <c r="I24" i="11"/>
  <c r="H24" i="11"/>
  <c r="G24" i="11"/>
  <c r="F24" i="11"/>
  <c r="E24" i="11"/>
  <c r="D24" i="11"/>
  <c r="C24" i="11"/>
  <c r="T23" i="11"/>
  <c r="S23" i="11"/>
  <c r="R23" i="11"/>
  <c r="Q23" i="11"/>
  <c r="N23" i="11"/>
  <c r="M23" i="11"/>
  <c r="I23" i="11"/>
  <c r="H23" i="11"/>
  <c r="G23" i="11"/>
  <c r="E23" i="11"/>
  <c r="D23" i="11"/>
  <c r="C23" i="11"/>
  <c r="T22" i="11"/>
  <c r="P22" i="11"/>
  <c r="J22" i="11"/>
  <c r="F22" i="11"/>
  <c r="T21" i="11"/>
  <c r="P21" i="11"/>
  <c r="J21" i="11"/>
  <c r="F21" i="11"/>
  <c r="T20" i="11"/>
  <c r="P20" i="11"/>
  <c r="J20" i="11"/>
  <c r="F20" i="11"/>
  <c r="T19" i="11"/>
  <c r="P19" i="11"/>
  <c r="P24" i="11" s="1"/>
  <c r="J19" i="11"/>
  <c r="F19" i="11"/>
  <c r="T18" i="11"/>
  <c r="P18" i="11"/>
  <c r="P23" i="11" s="1"/>
  <c r="J18" i="11"/>
  <c r="J23" i="11" s="1"/>
  <c r="F18" i="11"/>
  <c r="F23" i="11" s="1"/>
  <c r="S13" i="11"/>
  <c r="R13" i="11"/>
  <c r="Q13" i="11"/>
  <c r="O13" i="11"/>
  <c r="N13" i="11"/>
  <c r="M13" i="11"/>
  <c r="I13" i="11"/>
  <c r="H13" i="11"/>
  <c r="G13" i="11"/>
  <c r="E13" i="11"/>
  <c r="D13" i="11"/>
  <c r="C13" i="11"/>
  <c r="S12" i="11"/>
  <c r="R12" i="11"/>
  <c r="Q12" i="11"/>
  <c r="N12" i="11"/>
  <c r="M12" i="11"/>
  <c r="J12" i="11"/>
  <c r="I12" i="11"/>
  <c r="H12" i="11"/>
  <c r="G12" i="11"/>
  <c r="D12" i="11"/>
  <c r="C12" i="11"/>
  <c r="T11" i="11"/>
  <c r="P11" i="11"/>
  <c r="J11" i="11"/>
  <c r="F11" i="11"/>
  <c r="T10" i="11"/>
  <c r="P10" i="11"/>
  <c r="J10" i="11"/>
  <c r="F10" i="11"/>
  <c r="T9" i="11"/>
  <c r="P9" i="11"/>
  <c r="J9" i="11"/>
  <c r="F9" i="11"/>
  <c r="T8" i="11"/>
  <c r="T13" i="11" s="1"/>
  <c r="P8" i="11"/>
  <c r="P13" i="11" s="1"/>
  <c r="J8" i="11"/>
  <c r="J13" i="11" s="1"/>
  <c r="F8" i="11"/>
  <c r="F13" i="11" s="1"/>
  <c r="T7" i="11"/>
  <c r="T12" i="11" s="1"/>
  <c r="P7" i="11"/>
  <c r="P12" i="11" s="1"/>
  <c r="J7" i="11"/>
  <c r="F7" i="11"/>
  <c r="F12" i="11" s="1"/>
  <c r="S78" i="9"/>
  <c r="R78" i="9"/>
  <c r="Q78" i="9"/>
  <c r="M78" i="9"/>
  <c r="U78" i="9" s="1"/>
  <c r="L78" i="9"/>
  <c r="H78" i="9"/>
  <c r="G78" i="9"/>
  <c r="S77" i="9"/>
  <c r="R77" i="9"/>
  <c r="Q77" i="9"/>
  <c r="M77" i="9"/>
  <c r="U77" i="9" s="1"/>
  <c r="L77" i="9"/>
  <c r="N77" i="9" s="1"/>
  <c r="H77" i="9"/>
  <c r="G77" i="9"/>
  <c r="S76" i="9"/>
  <c r="R76" i="9"/>
  <c r="Q76" i="9"/>
  <c r="M76" i="9"/>
  <c r="L76" i="9"/>
  <c r="N76" i="9" s="1"/>
  <c r="H76" i="9"/>
  <c r="G76" i="9"/>
  <c r="R75" i="9"/>
  <c r="Q75" i="9"/>
  <c r="P75" i="9"/>
  <c r="O75" i="9"/>
  <c r="L75" i="9"/>
  <c r="K75" i="9"/>
  <c r="J75" i="9"/>
  <c r="H75" i="9"/>
  <c r="G75" i="9"/>
  <c r="G70" i="9" s="1"/>
  <c r="F75" i="9"/>
  <c r="E75" i="9"/>
  <c r="U74" i="9"/>
  <c r="R74" i="9"/>
  <c r="Q74" i="9"/>
  <c r="S74" i="9" s="1"/>
  <c r="M74" i="9"/>
  <c r="L74" i="9"/>
  <c r="N74" i="9" s="1"/>
  <c r="I74" i="9"/>
  <c r="H74" i="9"/>
  <c r="G74" i="9"/>
  <c r="U73" i="9"/>
  <c r="R73" i="9"/>
  <c r="Q73" i="9"/>
  <c r="S73" i="9" s="1"/>
  <c r="M73" i="9"/>
  <c r="L73" i="9"/>
  <c r="N73" i="9" s="1"/>
  <c r="I73" i="9"/>
  <c r="H73" i="9"/>
  <c r="G73" i="9"/>
  <c r="U72" i="9"/>
  <c r="R72" i="9"/>
  <c r="Q72" i="9"/>
  <c r="S72" i="9" s="1"/>
  <c r="S71" i="9" s="1"/>
  <c r="M72" i="9"/>
  <c r="L72" i="9"/>
  <c r="N72" i="9" s="1"/>
  <c r="N71" i="9" s="1"/>
  <c r="I72" i="9"/>
  <c r="H72" i="9"/>
  <c r="G72" i="9"/>
  <c r="U71" i="9"/>
  <c r="R71" i="9"/>
  <c r="Q71" i="9"/>
  <c r="Q70" i="9" s="1"/>
  <c r="Q60" i="9" s="1"/>
  <c r="P71" i="9"/>
  <c r="O71" i="9"/>
  <c r="O70" i="9" s="1"/>
  <c r="O60" i="9" s="1"/>
  <c r="M71" i="9"/>
  <c r="L71" i="9"/>
  <c r="K71" i="9"/>
  <c r="J71" i="9"/>
  <c r="I71" i="9"/>
  <c r="H71" i="9"/>
  <c r="G71" i="9"/>
  <c r="F71" i="9"/>
  <c r="E71" i="9"/>
  <c r="E70" i="9" s="1"/>
  <c r="E60" i="9" s="1"/>
  <c r="R70" i="9"/>
  <c r="L70" i="9"/>
  <c r="J70" i="9"/>
  <c r="H70" i="9"/>
  <c r="R69" i="9"/>
  <c r="R66" i="9" s="1"/>
  <c r="R61" i="9" s="1"/>
  <c r="R60" i="9" s="1"/>
  <c r="Q69" i="9"/>
  <c r="M69" i="9"/>
  <c r="L69" i="9"/>
  <c r="H69" i="9"/>
  <c r="U69" i="9" s="1"/>
  <c r="G69" i="9"/>
  <c r="I69" i="9" s="1"/>
  <c r="R68" i="9"/>
  <c r="Q68" i="9"/>
  <c r="S68" i="9" s="1"/>
  <c r="M68" i="9"/>
  <c r="L68" i="9"/>
  <c r="N68" i="9" s="1"/>
  <c r="H68" i="9"/>
  <c r="U68" i="9" s="1"/>
  <c r="G68" i="9"/>
  <c r="T68" i="9" s="1"/>
  <c r="V68" i="9" s="1"/>
  <c r="R67" i="9"/>
  <c r="Q67" i="9"/>
  <c r="S67" i="9" s="1"/>
  <c r="M67" i="9"/>
  <c r="L67" i="9"/>
  <c r="I67" i="9"/>
  <c r="H67" i="9"/>
  <c r="U67" i="9" s="1"/>
  <c r="G67" i="9"/>
  <c r="T67" i="9" s="1"/>
  <c r="Q66" i="9"/>
  <c r="P66" i="9"/>
  <c r="O66" i="9"/>
  <c r="M66" i="9"/>
  <c r="K66" i="9"/>
  <c r="J66" i="9"/>
  <c r="J61" i="9" s="1"/>
  <c r="J60" i="9" s="1"/>
  <c r="H66" i="9"/>
  <c r="G66" i="9"/>
  <c r="F66" i="9"/>
  <c r="E66" i="9"/>
  <c r="T65" i="9"/>
  <c r="R65" i="9"/>
  <c r="Q65" i="9"/>
  <c r="S65" i="9" s="1"/>
  <c r="S62" i="9" s="1"/>
  <c r="N65" i="9"/>
  <c r="M65" i="9"/>
  <c r="L65" i="9"/>
  <c r="H65" i="9"/>
  <c r="U65" i="9" s="1"/>
  <c r="G65" i="9"/>
  <c r="T64" i="9"/>
  <c r="V64" i="9" s="1"/>
  <c r="S64" i="9"/>
  <c r="R64" i="9"/>
  <c r="Q64" i="9"/>
  <c r="N64" i="9"/>
  <c r="M64" i="9"/>
  <c r="L64" i="9"/>
  <c r="H64" i="9"/>
  <c r="U64" i="9" s="1"/>
  <c r="G64" i="9"/>
  <c r="I64" i="9" s="1"/>
  <c r="T63" i="9"/>
  <c r="S63" i="9"/>
  <c r="R63" i="9"/>
  <c r="Q63" i="9"/>
  <c r="N63" i="9"/>
  <c r="N62" i="9" s="1"/>
  <c r="M63" i="9"/>
  <c r="L63" i="9"/>
  <c r="H63" i="9"/>
  <c r="U63" i="9" s="1"/>
  <c r="G63" i="9"/>
  <c r="I63" i="9" s="1"/>
  <c r="T62" i="9"/>
  <c r="R62" i="9"/>
  <c r="Q62" i="9"/>
  <c r="P62" i="9"/>
  <c r="O62" i="9"/>
  <c r="M62" i="9"/>
  <c r="L62" i="9"/>
  <c r="K62" i="9"/>
  <c r="J62" i="9"/>
  <c r="G62" i="9"/>
  <c r="F62" i="9"/>
  <c r="E62" i="9"/>
  <c r="Q61" i="9"/>
  <c r="O61" i="9"/>
  <c r="M61" i="9"/>
  <c r="G61" i="9"/>
  <c r="E61" i="9"/>
  <c r="G60" i="9"/>
  <c r="T59" i="9"/>
  <c r="R59" i="9"/>
  <c r="Q59" i="9"/>
  <c r="S59" i="9" s="1"/>
  <c r="N59" i="9"/>
  <c r="M59" i="9"/>
  <c r="L59" i="9"/>
  <c r="H59" i="9"/>
  <c r="U59" i="9" s="1"/>
  <c r="G59" i="9"/>
  <c r="I59" i="9" s="1"/>
  <c r="T58" i="9"/>
  <c r="R58" i="9"/>
  <c r="Q58" i="9"/>
  <c r="S58" i="9" s="1"/>
  <c r="N58" i="9"/>
  <c r="M58" i="9"/>
  <c r="L58" i="9"/>
  <c r="H58" i="9"/>
  <c r="U58" i="9" s="1"/>
  <c r="G58" i="9"/>
  <c r="I58" i="9" s="1"/>
  <c r="T57" i="9"/>
  <c r="R57" i="9"/>
  <c r="Q57" i="9"/>
  <c r="S57" i="9" s="1"/>
  <c r="S56" i="9" s="1"/>
  <c r="N57" i="9"/>
  <c r="N56" i="9" s="1"/>
  <c r="M57" i="9"/>
  <c r="L57" i="9"/>
  <c r="H57" i="9"/>
  <c r="U57" i="9" s="1"/>
  <c r="U56" i="9" s="1"/>
  <c r="G57" i="9"/>
  <c r="I57" i="9" s="1"/>
  <c r="I56" i="9" s="1"/>
  <c r="I51" i="9" s="1"/>
  <c r="T56" i="9"/>
  <c r="R56" i="9"/>
  <c r="Q56" i="9"/>
  <c r="P56" i="9"/>
  <c r="O56" i="9"/>
  <c r="M56" i="9"/>
  <c r="L56" i="9"/>
  <c r="K56" i="9"/>
  <c r="J56" i="9"/>
  <c r="G56" i="9"/>
  <c r="F56" i="9"/>
  <c r="E56" i="9"/>
  <c r="R55" i="9"/>
  <c r="Q55" i="9"/>
  <c r="S55" i="9" s="1"/>
  <c r="M55" i="9"/>
  <c r="L55" i="9"/>
  <c r="N55" i="9" s="1"/>
  <c r="I55" i="9"/>
  <c r="H55" i="9"/>
  <c r="U55" i="9" s="1"/>
  <c r="G55" i="9"/>
  <c r="R54" i="9"/>
  <c r="Q54" i="9"/>
  <c r="S54" i="9" s="1"/>
  <c r="M54" i="9"/>
  <c r="L54" i="9"/>
  <c r="N54" i="9" s="1"/>
  <c r="I54" i="9"/>
  <c r="H54" i="9"/>
  <c r="U54" i="9" s="1"/>
  <c r="G54" i="9"/>
  <c r="R53" i="9"/>
  <c r="Q53" i="9"/>
  <c r="S53" i="9" s="1"/>
  <c r="S52" i="9" s="1"/>
  <c r="S51" i="9" s="1"/>
  <c r="M53" i="9"/>
  <c r="L53" i="9"/>
  <c r="I53" i="9"/>
  <c r="H53" i="9"/>
  <c r="U53" i="9" s="1"/>
  <c r="U52" i="9" s="1"/>
  <c r="U51" i="9" s="1"/>
  <c r="G53" i="9"/>
  <c r="R52" i="9"/>
  <c r="R51" i="9" s="1"/>
  <c r="Q52" i="9"/>
  <c r="P52" i="9"/>
  <c r="O52" i="9"/>
  <c r="M52" i="9"/>
  <c r="K52" i="9"/>
  <c r="J52" i="9"/>
  <c r="I52" i="9"/>
  <c r="H52" i="9"/>
  <c r="G52" i="9"/>
  <c r="F52" i="9"/>
  <c r="E52" i="9"/>
  <c r="Q51" i="9"/>
  <c r="O51" i="9"/>
  <c r="M51" i="9"/>
  <c r="J51" i="9"/>
  <c r="J41" i="9" s="1"/>
  <c r="J40" i="9" s="1"/>
  <c r="J8" i="9" s="1"/>
  <c r="G51" i="9"/>
  <c r="E51" i="9"/>
  <c r="S50" i="9"/>
  <c r="R50" i="9"/>
  <c r="Q50" i="9"/>
  <c r="M50" i="9"/>
  <c r="L50" i="9"/>
  <c r="N50" i="9" s="1"/>
  <c r="H50" i="9"/>
  <c r="U50" i="9" s="1"/>
  <c r="G50" i="9"/>
  <c r="S49" i="9"/>
  <c r="R49" i="9"/>
  <c r="Q49" i="9"/>
  <c r="M49" i="9"/>
  <c r="L49" i="9"/>
  <c r="N49" i="9" s="1"/>
  <c r="H49" i="9"/>
  <c r="U49" i="9" s="1"/>
  <c r="G49" i="9"/>
  <c r="S48" i="9"/>
  <c r="R48" i="9"/>
  <c r="Q48" i="9"/>
  <c r="M48" i="9"/>
  <c r="M47" i="9" s="1"/>
  <c r="L48" i="9"/>
  <c r="H48" i="9"/>
  <c r="G48" i="9"/>
  <c r="S47" i="9"/>
  <c r="R47" i="9"/>
  <c r="Q47" i="9"/>
  <c r="P47" i="9"/>
  <c r="O47" i="9"/>
  <c r="O42" i="9" s="1"/>
  <c r="O41" i="9" s="1"/>
  <c r="O40" i="9" s="1"/>
  <c r="O8" i="9" s="1"/>
  <c r="L47" i="9"/>
  <c r="K47" i="9"/>
  <c r="J47" i="9"/>
  <c r="H47" i="9"/>
  <c r="F47" i="9"/>
  <c r="E47" i="9"/>
  <c r="U46" i="9"/>
  <c r="R46" i="9"/>
  <c r="Q46" i="9"/>
  <c r="N46" i="9"/>
  <c r="M46" i="9"/>
  <c r="L46" i="9"/>
  <c r="I46" i="9"/>
  <c r="H46" i="9"/>
  <c r="G46" i="9"/>
  <c r="U45" i="9"/>
  <c r="R45" i="9"/>
  <c r="Q45" i="9"/>
  <c r="N45" i="9"/>
  <c r="M45" i="9"/>
  <c r="L45" i="9"/>
  <c r="I45" i="9"/>
  <c r="H45" i="9"/>
  <c r="G45" i="9"/>
  <c r="U44" i="9"/>
  <c r="U43" i="9" s="1"/>
  <c r="R44" i="9"/>
  <c r="Q44" i="9"/>
  <c r="N44" i="9"/>
  <c r="M44" i="9"/>
  <c r="L44" i="9"/>
  <c r="I44" i="9"/>
  <c r="I43" i="9" s="1"/>
  <c r="H44" i="9"/>
  <c r="G44" i="9"/>
  <c r="R43" i="9"/>
  <c r="P43" i="9"/>
  <c r="O43" i="9"/>
  <c r="N43" i="9"/>
  <c r="M43" i="9"/>
  <c r="L43" i="9"/>
  <c r="K43" i="9"/>
  <c r="J43" i="9"/>
  <c r="H43" i="9"/>
  <c r="G43" i="9"/>
  <c r="F43" i="9"/>
  <c r="E43" i="9"/>
  <c r="E42" i="9" s="1"/>
  <c r="R42" i="9"/>
  <c r="L42" i="9"/>
  <c r="J42" i="9"/>
  <c r="H42" i="9"/>
  <c r="R41" i="9"/>
  <c r="T39" i="9"/>
  <c r="S39" i="9"/>
  <c r="R39" i="9"/>
  <c r="Q39" i="9"/>
  <c r="N39" i="9"/>
  <c r="M39" i="9"/>
  <c r="L39" i="9"/>
  <c r="H39" i="9"/>
  <c r="U39" i="9" s="1"/>
  <c r="G39" i="9"/>
  <c r="S38" i="9"/>
  <c r="R38" i="9"/>
  <c r="Q38" i="9"/>
  <c r="N38" i="9"/>
  <c r="M38" i="9"/>
  <c r="L38" i="9"/>
  <c r="H38" i="9"/>
  <c r="G38" i="9"/>
  <c r="I38" i="9" s="1"/>
  <c r="T37" i="9"/>
  <c r="R37" i="9"/>
  <c r="Q37" i="9"/>
  <c r="S37" i="9" s="1"/>
  <c r="N37" i="9"/>
  <c r="M37" i="9"/>
  <c r="L37" i="9"/>
  <c r="H37" i="9"/>
  <c r="G37" i="9"/>
  <c r="T36" i="9"/>
  <c r="R36" i="9"/>
  <c r="Q36" i="9"/>
  <c r="S36" i="9" s="1"/>
  <c r="N36" i="9"/>
  <c r="M36" i="9"/>
  <c r="L36" i="9"/>
  <c r="H36" i="9"/>
  <c r="G36" i="9"/>
  <c r="T35" i="9"/>
  <c r="R35" i="9"/>
  <c r="Q35" i="9"/>
  <c r="S35" i="9" s="1"/>
  <c r="N35" i="9"/>
  <c r="M35" i="9"/>
  <c r="L35" i="9"/>
  <c r="H35" i="9"/>
  <c r="G35" i="9"/>
  <c r="T34" i="9"/>
  <c r="R34" i="9"/>
  <c r="Q34" i="9"/>
  <c r="S34" i="9" s="1"/>
  <c r="S33" i="9" s="1"/>
  <c r="N34" i="9"/>
  <c r="N33" i="9" s="1"/>
  <c r="M34" i="9"/>
  <c r="L34" i="9"/>
  <c r="H34" i="9"/>
  <c r="G34" i="9"/>
  <c r="R33" i="9"/>
  <c r="Q33" i="9"/>
  <c r="P33" i="9"/>
  <c r="P25" i="9" s="1"/>
  <c r="O33" i="9"/>
  <c r="M33" i="9"/>
  <c r="L33" i="9"/>
  <c r="K33" i="9"/>
  <c r="J33" i="9"/>
  <c r="G33" i="9"/>
  <c r="F33" i="9"/>
  <c r="E33" i="9"/>
  <c r="R32" i="9"/>
  <c r="S32" i="9" s="1"/>
  <c r="Q32" i="9"/>
  <c r="M32" i="9"/>
  <c r="L32" i="9"/>
  <c r="N32" i="9" s="1"/>
  <c r="H32" i="9"/>
  <c r="U32" i="9" s="1"/>
  <c r="G32" i="9"/>
  <c r="I32" i="9" s="1"/>
  <c r="R31" i="9"/>
  <c r="S31" i="9" s="1"/>
  <c r="Q31" i="9"/>
  <c r="M31" i="9"/>
  <c r="L31" i="9"/>
  <c r="N31" i="9" s="1"/>
  <c r="H31" i="9"/>
  <c r="U31" i="9" s="1"/>
  <c r="G31" i="9"/>
  <c r="I31" i="9" s="1"/>
  <c r="R30" i="9"/>
  <c r="Q30" i="9"/>
  <c r="S30" i="9" s="1"/>
  <c r="M30" i="9"/>
  <c r="L30" i="9"/>
  <c r="H30" i="9"/>
  <c r="U30" i="9" s="1"/>
  <c r="G30" i="9"/>
  <c r="I30" i="9" s="1"/>
  <c r="R29" i="9"/>
  <c r="S29" i="9" s="1"/>
  <c r="M29" i="9"/>
  <c r="L29" i="9"/>
  <c r="N29" i="9" s="1"/>
  <c r="I29" i="9"/>
  <c r="H29" i="9"/>
  <c r="U29" i="9" s="1"/>
  <c r="V29" i="9" s="1"/>
  <c r="G29" i="9"/>
  <c r="T29" i="9" s="1"/>
  <c r="U28" i="9"/>
  <c r="T28" i="9"/>
  <c r="V28" i="9" s="1"/>
  <c r="R28" i="9"/>
  <c r="S28" i="9" s="1"/>
  <c r="N28" i="9"/>
  <c r="M28" i="9"/>
  <c r="H28" i="9"/>
  <c r="I28" i="9" s="1"/>
  <c r="T27" i="9"/>
  <c r="R27" i="9"/>
  <c r="N27" i="9"/>
  <c r="M27" i="9"/>
  <c r="H27" i="9"/>
  <c r="Q26" i="9"/>
  <c r="P26" i="9"/>
  <c r="O26" i="9"/>
  <c r="O25" i="9" s="1"/>
  <c r="M26" i="9"/>
  <c r="K26" i="9"/>
  <c r="K25" i="9" s="1"/>
  <c r="J26" i="9"/>
  <c r="G26" i="9"/>
  <c r="G25" i="9" s="1"/>
  <c r="F26" i="9"/>
  <c r="E26" i="9"/>
  <c r="Q25" i="9"/>
  <c r="M25" i="9"/>
  <c r="J25" i="9"/>
  <c r="F25" i="9"/>
  <c r="E25" i="9"/>
  <c r="S24" i="9"/>
  <c r="R24" i="9"/>
  <c r="Q24" i="9"/>
  <c r="M24" i="9"/>
  <c r="L24" i="9"/>
  <c r="N24" i="9" s="1"/>
  <c r="H24" i="9"/>
  <c r="U24" i="9" s="1"/>
  <c r="G24" i="9"/>
  <c r="S23" i="9"/>
  <c r="R23" i="9"/>
  <c r="Q23" i="9"/>
  <c r="M23" i="9"/>
  <c r="L23" i="9"/>
  <c r="N23" i="9" s="1"/>
  <c r="H23" i="9"/>
  <c r="U23" i="9" s="1"/>
  <c r="G23" i="9"/>
  <c r="S22" i="9"/>
  <c r="R22" i="9"/>
  <c r="Q22" i="9"/>
  <c r="M22" i="9"/>
  <c r="L22" i="9"/>
  <c r="H22" i="9"/>
  <c r="G22" i="9"/>
  <c r="S21" i="9"/>
  <c r="R21" i="9"/>
  <c r="Q21" i="9"/>
  <c r="M21" i="9"/>
  <c r="L21" i="9"/>
  <c r="N21" i="9" s="1"/>
  <c r="H21" i="9"/>
  <c r="G21" i="9"/>
  <c r="S20" i="9"/>
  <c r="R20" i="9"/>
  <c r="Q20" i="9"/>
  <c r="M20" i="9"/>
  <c r="L20" i="9"/>
  <c r="N20" i="9" s="1"/>
  <c r="H20" i="9"/>
  <c r="U20" i="9" s="1"/>
  <c r="G20" i="9"/>
  <c r="S19" i="9"/>
  <c r="S18" i="9" s="1"/>
  <c r="R19" i="9"/>
  <c r="Q19" i="9"/>
  <c r="M19" i="9"/>
  <c r="L19" i="9"/>
  <c r="N19" i="9" s="1"/>
  <c r="H19" i="9"/>
  <c r="U19" i="9" s="1"/>
  <c r="G19" i="9"/>
  <c r="R18" i="9"/>
  <c r="Q18" i="9"/>
  <c r="P18" i="9"/>
  <c r="O18" i="9"/>
  <c r="L18" i="9"/>
  <c r="K18" i="9"/>
  <c r="J18" i="9"/>
  <c r="H18" i="9"/>
  <c r="F18" i="9"/>
  <c r="E18" i="9"/>
  <c r="U17" i="9"/>
  <c r="R17" i="9"/>
  <c r="Q17" i="9"/>
  <c r="S17" i="9" s="1"/>
  <c r="N17" i="9"/>
  <c r="M17" i="9"/>
  <c r="L17" i="9"/>
  <c r="I17" i="9"/>
  <c r="H17" i="9"/>
  <c r="G17" i="9"/>
  <c r="U16" i="9"/>
  <c r="R16" i="9"/>
  <c r="Q16" i="9"/>
  <c r="N16" i="9"/>
  <c r="M16" i="9"/>
  <c r="L16" i="9"/>
  <c r="I16" i="9"/>
  <c r="H16" i="9"/>
  <c r="G16" i="9"/>
  <c r="U15" i="9"/>
  <c r="R15" i="9"/>
  <c r="Q15" i="9"/>
  <c r="N15" i="9"/>
  <c r="M15" i="9"/>
  <c r="L15" i="9"/>
  <c r="I15" i="9"/>
  <c r="H15" i="9"/>
  <c r="G15" i="9"/>
  <c r="U14" i="9"/>
  <c r="R14" i="9"/>
  <c r="S14" i="9" s="1"/>
  <c r="N14" i="9"/>
  <c r="M14" i="9"/>
  <c r="L14" i="9"/>
  <c r="H14" i="9"/>
  <c r="H11" i="9" s="1"/>
  <c r="H10" i="9" s="1"/>
  <c r="G14" i="9"/>
  <c r="T14" i="9" s="1"/>
  <c r="T13" i="9"/>
  <c r="S13" i="9"/>
  <c r="R13" i="9"/>
  <c r="M13" i="9"/>
  <c r="I13" i="9"/>
  <c r="H13" i="9"/>
  <c r="U13" i="9" s="1"/>
  <c r="U12" i="9"/>
  <c r="T12" i="9"/>
  <c r="R12" i="9"/>
  <c r="S12" i="9" s="1"/>
  <c r="N12" i="9"/>
  <c r="M12" i="9"/>
  <c r="H12" i="9"/>
  <c r="I12" i="9" s="1"/>
  <c r="R11" i="9"/>
  <c r="R10" i="9" s="1"/>
  <c r="P11" i="9"/>
  <c r="O11" i="9"/>
  <c r="L11" i="9"/>
  <c r="K11" i="9"/>
  <c r="J11" i="9"/>
  <c r="F11" i="9"/>
  <c r="E11" i="9"/>
  <c r="O10" i="9"/>
  <c r="O9" i="9" s="1"/>
  <c r="L10" i="9"/>
  <c r="J10" i="9"/>
  <c r="J9" i="9" s="1"/>
  <c r="J7" i="9" s="1"/>
  <c r="J6" i="9" s="1"/>
  <c r="E10" i="9"/>
  <c r="E9" i="9" s="1"/>
  <c r="O7" i="9"/>
  <c r="O6" i="9" s="1"/>
  <c r="E7" i="9"/>
  <c r="T78" i="8"/>
  <c r="R78" i="8"/>
  <c r="Q78" i="8"/>
  <c r="S78" i="8" s="1"/>
  <c r="N78" i="8"/>
  <c r="M78" i="8"/>
  <c r="L78" i="8"/>
  <c r="H78" i="8"/>
  <c r="G78" i="8"/>
  <c r="T77" i="8"/>
  <c r="R77" i="8"/>
  <c r="Q77" i="8"/>
  <c r="S77" i="8" s="1"/>
  <c r="N77" i="8"/>
  <c r="M77" i="8"/>
  <c r="L77" i="8"/>
  <c r="H77" i="8"/>
  <c r="G77" i="8"/>
  <c r="T76" i="8"/>
  <c r="R76" i="8"/>
  <c r="Q76" i="8"/>
  <c r="S76" i="8" s="1"/>
  <c r="S75" i="8" s="1"/>
  <c r="N76" i="8"/>
  <c r="N75" i="8" s="1"/>
  <c r="M76" i="8"/>
  <c r="L76" i="8"/>
  <c r="H76" i="8"/>
  <c r="G76" i="8"/>
  <c r="T75" i="8"/>
  <c r="R75" i="8"/>
  <c r="Q75" i="8"/>
  <c r="P75" i="8"/>
  <c r="O75" i="8"/>
  <c r="M75" i="8"/>
  <c r="L75" i="8"/>
  <c r="K75" i="8"/>
  <c r="J75" i="8"/>
  <c r="G75" i="8"/>
  <c r="F75" i="8"/>
  <c r="E75" i="8"/>
  <c r="R74" i="8"/>
  <c r="S74" i="8" s="1"/>
  <c r="Q74" i="8"/>
  <c r="M74" i="8"/>
  <c r="L74" i="8"/>
  <c r="N74" i="8" s="1"/>
  <c r="H74" i="8"/>
  <c r="U74" i="8" s="1"/>
  <c r="G74" i="8"/>
  <c r="I74" i="8" s="1"/>
  <c r="R73" i="8"/>
  <c r="S73" i="8" s="1"/>
  <c r="Q73" i="8"/>
  <c r="M73" i="8"/>
  <c r="L73" i="8"/>
  <c r="N73" i="8" s="1"/>
  <c r="H73" i="8"/>
  <c r="U73" i="8" s="1"/>
  <c r="G73" i="8"/>
  <c r="I73" i="8" s="1"/>
  <c r="R72" i="8"/>
  <c r="Q72" i="8"/>
  <c r="M72" i="8"/>
  <c r="L72" i="8"/>
  <c r="H72" i="8"/>
  <c r="U72" i="8" s="1"/>
  <c r="U71" i="8" s="1"/>
  <c r="G72" i="8"/>
  <c r="I72" i="8" s="1"/>
  <c r="Q71" i="8"/>
  <c r="P71" i="8"/>
  <c r="O71" i="8"/>
  <c r="M71" i="8"/>
  <c r="M70" i="8" s="1"/>
  <c r="K71" i="8"/>
  <c r="J71" i="8"/>
  <c r="H71" i="8"/>
  <c r="G71" i="8"/>
  <c r="F71" i="8"/>
  <c r="E71" i="8"/>
  <c r="Q70" i="8"/>
  <c r="O70" i="8"/>
  <c r="J70" i="8"/>
  <c r="J60" i="8" s="1"/>
  <c r="G70" i="8"/>
  <c r="E70" i="8"/>
  <c r="S69" i="8"/>
  <c r="R69" i="8"/>
  <c r="Q69" i="8"/>
  <c r="M69" i="8"/>
  <c r="L69" i="8"/>
  <c r="H69" i="8"/>
  <c r="G69" i="8"/>
  <c r="S68" i="8"/>
  <c r="R68" i="8"/>
  <c r="Q68" i="8"/>
  <c r="M68" i="8"/>
  <c r="L68" i="8"/>
  <c r="N68" i="8" s="1"/>
  <c r="H68" i="8"/>
  <c r="G68" i="8"/>
  <c r="S67" i="8"/>
  <c r="R67" i="8"/>
  <c r="Q67" i="8"/>
  <c r="M67" i="8"/>
  <c r="L67" i="8"/>
  <c r="N67" i="8" s="1"/>
  <c r="H67" i="8"/>
  <c r="U67" i="8" s="1"/>
  <c r="G67" i="8"/>
  <c r="R66" i="8"/>
  <c r="Q66" i="8"/>
  <c r="P66" i="8"/>
  <c r="O66" i="8"/>
  <c r="O61" i="8" s="1"/>
  <c r="O60" i="8" s="1"/>
  <c r="L66" i="8"/>
  <c r="K66" i="8"/>
  <c r="J66" i="8"/>
  <c r="H66" i="8"/>
  <c r="G66" i="8"/>
  <c r="G61" i="8" s="1"/>
  <c r="G60" i="8" s="1"/>
  <c r="F66" i="8"/>
  <c r="E66" i="8"/>
  <c r="U65" i="8"/>
  <c r="R65" i="8"/>
  <c r="Q65" i="8"/>
  <c r="N65" i="8"/>
  <c r="M65" i="8"/>
  <c r="L65" i="8"/>
  <c r="I65" i="8"/>
  <c r="I62" i="8" s="1"/>
  <c r="H65" i="8"/>
  <c r="G65" i="8"/>
  <c r="U64" i="8"/>
  <c r="R64" i="8"/>
  <c r="Q64" i="8"/>
  <c r="N64" i="8"/>
  <c r="M64" i="8"/>
  <c r="L64" i="8"/>
  <c r="I64" i="8"/>
  <c r="H64" i="8"/>
  <c r="G64" i="8"/>
  <c r="U63" i="8"/>
  <c r="U62" i="8" s="1"/>
  <c r="R63" i="8"/>
  <c r="Q63" i="8"/>
  <c r="N63" i="8"/>
  <c r="N62" i="8" s="1"/>
  <c r="M63" i="8"/>
  <c r="L63" i="8"/>
  <c r="I63" i="8"/>
  <c r="H63" i="8"/>
  <c r="G63" i="8"/>
  <c r="R62" i="8"/>
  <c r="P62" i="8"/>
  <c r="O62" i="8"/>
  <c r="M62" i="8"/>
  <c r="L62" i="8"/>
  <c r="L61" i="8" s="1"/>
  <c r="K62" i="8"/>
  <c r="J62" i="8"/>
  <c r="H62" i="8"/>
  <c r="G62" i="8"/>
  <c r="F62" i="8"/>
  <c r="E62" i="8"/>
  <c r="E61" i="8" s="1"/>
  <c r="R61" i="8"/>
  <c r="J61" i="8"/>
  <c r="H61" i="8"/>
  <c r="U59" i="8"/>
  <c r="R59" i="8"/>
  <c r="Q59" i="8"/>
  <c r="N59" i="8"/>
  <c r="M59" i="8"/>
  <c r="L59" i="8"/>
  <c r="I59" i="8"/>
  <c r="H59" i="8"/>
  <c r="G59" i="8"/>
  <c r="U58" i="8"/>
  <c r="R58" i="8"/>
  <c r="Q58" i="8"/>
  <c r="N58" i="8"/>
  <c r="M58" i="8"/>
  <c r="L58" i="8"/>
  <c r="I58" i="8"/>
  <c r="I56" i="8" s="1"/>
  <c r="H58" i="8"/>
  <c r="G58" i="8"/>
  <c r="U57" i="8"/>
  <c r="R57" i="8"/>
  <c r="Q57" i="8"/>
  <c r="N57" i="8"/>
  <c r="N56" i="8" s="1"/>
  <c r="M57" i="8"/>
  <c r="L57" i="8"/>
  <c r="I57" i="8"/>
  <c r="H57" i="8"/>
  <c r="G57" i="8"/>
  <c r="U56" i="8"/>
  <c r="R56" i="8"/>
  <c r="P56" i="8"/>
  <c r="O56" i="8"/>
  <c r="M56" i="8"/>
  <c r="L56" i="8"/>
  <c r="K56" i="8"/>
  <c r="J56" i="8"/>
  <c r="H56" i="8"/>
  <c r="H51" i="8" s="1"/>
  <c r="G56" i="8"/>
  <c r="F56" i="8"/>
  <c r="E56" i="8"/>
  <c r="S55" i="8"/>
  <c r="R55" i="8"/>
  <c r="Q55" i="8"/>
  <c r="M55" i="8"/>
  <c r="L55" i="8"/>
  <c r="N55" i="8" s="1"/>
  <c r="H55" i="8"/>
  <c r="U55" i="8" s="1"/>
  <c r="G55" i="8"/>
  <c r="S54" i="8"/>
  <c r="R54" i="8"/>
  <c r="Q54" i="8"/>
  <c r="M54" i="8"/>
  <c r="L54" i="8"/>
  <c r="H54" i="8"/>
  <c r="G54" i="8"/>
  <c r="S53" i="8"/>
  <c r="S52" i="8" s="1"/>
  <c r="R53" i="8"/>
  <c r="Q53" i="8"/>
  <c r="M53" i="8"/>
  <c r="L53" i="8"/>
  <c r="N53" i="8" s="1"/>
  <c r="H53" i="8"/>
  <c r="G53" i="8"/>
  <c r="R52" i="8"/>
  <c r="R51" i="8" s="1"/>
  <c r="Q52" i="8"/>
  <c r="P52" i="8"/>
  <c r="O52" i="8"/>
  <c r="O51" i="8" s="1"/>
  <c r="O41" i="8" s="1"/>
  <c r="O40" i="8" s="1"/>
  <c r="O8" i="8" s="1"/>
  <c r="K52" i="8"/>
  <c r="J52" i="8"/>
  <c r="H52" i="8"/>
  <c r="F52" i="8"/>
  <c r="E52" i="8"/>
  <c r="J51" i="8"/>
  <c r="E51" i="8"/>
  <c r="S50" i="8"/>
  <c r="S47" i="8" s="1"/>
  <c r="R50" i="8"/>
  <c r="Q50" i="8"/>
  <c r="M50" i="8"/>
  <c r="N50" i="8" s="1"/>
  <c r="L50" i="8"/>
  <c r="H50" i="8"/>
  <c r="G50" i="8"/>
  <c r="I50" i="8" s="1"/>
  <c r="S49" i="8"/>
  <c r="R49" i="8"/>
  <c r="Q49" i="8"/>
  <c r="N49" i="8"/>
  <c r="M49" i="8"/>
  <c r="L49" i="8"/>
  <c r="H49" i="8"/>
  <c r="U49" i="8" s="1"/>
  <c r="G49" i="8"/>
  <c r="I49" i="8" s="1"/>
  <c r="S48" i="8"/>
  <c r="R48" i="8"/>
  <c r="Q48" i="8"/>
  <c r="M48" i="8"/>
  <c r="L48" i="8"/>
  <c r="H48" i="8"/>
  <c r="G48" i="8"/>
  <c r="R47" i="8"/>
  <c r="Q47" i="8"/>
  <c r="P47" i="8"/>
  <c r="O47" i="8"/>
  <c r="L47" i="8"/>
  <c r="K47" i="8"/>
  <c r="J47" i="8"/>
  <c r="F47" i="8"/>
  <c r="E47" i="8"/>
  <c r="U46" i="8"/>
  <c r="R46" i="8"/>
  <c r="Q46" i="8"/>
  <c r="S46" i="8" s="1"/>
  <c r="M46" i="8"/>
  <c r="L46" i="8"/>
  <c r="N46" i="8" s="1"/>
  <c r="I46" i="8"/>
  <c r="H46" i="8"/>
  <c r="G46" i="8"/>
  <c r="V45" i="8"/>
  <c r="R45" i="8"/>
  <c r="U45" i="8" s="1"/>
  <c r="Q45" i="8"/>
  <c r="S45" i="8" s="1"/>
  <c r="M45" i="8"/>
  <c r="L45" i="8"/>
  <c r="N45" i="8" s="1"/>
  <c r="I45" i="8"/>
  <c r="H45" i="8"/>
  <c r="G45" i="8"/>
  <c r="T45" i="8" s="1"/>
  <c r="R44" i="8"/>
  <c r="U44" i="8" s="1"/>
  <c r="U43" i="8" s="1"/>
  <c r="Q44" i="8"/>
  <c r="M44" i="8"/>
  <c r="L44" i="8"/>
  <c r="I44" i="8"/>
  <c r="H44" i="8"/>
  <c r="G44" i="8"/>
  <c r="R43" i="8"/>
  <c r="R42" i="8" s="1"/>
  <c r="R41" i="8" s="1"/>
  <c r="P43" i="8"/>
  <c r="O43" i="8"/>
  <c r="M43" i="8"/>
  <c r="K43" i="8"/>
  <c r="J43" i="8"/>
  <c r="J42" i="8" s="1"/>
  <c r="J41" i="8" s="1"/>
  <c r="J40" i="8" s="1"/>
  <c r="I43" i="8"/>
  <c r="H43" i="8"/>
  <c r="G43" i="8"/>
  <c r="F43" i="8"/>
  <c r="E43" i="8"/>
  <c r="E42" i="8" s="1"/>
  <c r="E41" i="8" s="1"/>
  <c r="O42" i="8"/>
  <c r="U39" i="8"/>
  <c r="R39" i="8"/>
  <c r="Q39" i="8"/>
  <c r="S39" i="8" s="1"/>
  <c r="M39" i="8"/>
  <c r="L39" i="8"/>
  <c r="N39" i="8" s="1"/>
  <c r="I39" i="8"/>
  <c r="H39" i="8"/>
  <c r="G39" i="8"/>
  <c r="T39" i="8" s="1"/>
  <c r="V39" i="8" s="1"/>
  <c r="U38" i="8"/>
  <c r="R38" i="8"/>
  <c r="Q38" i="8"/>
  <c r="S38" i="8" s="1"/>
  <c r="M38" i="8"/>
  <c r="L38" i="8"/>
  <c r="N38" i="8" s="1"/>
  <c r="I38" i="8"/>
  <c r="H38" i="8"/>
  <c r="G38" i="8"/>
  <c r="T38" i="8" s="1"/>
  <c r="V38" i="8" s="1"/>
  <c r="U37" i="8"/>
  <c r="R37" i="8"/>
  <c r="Q37" i="8"/>
  <c r="S37" i="8" s="1"/>
  <c r="M37" i="8"/>
  <c r="L37" i="8"/>
  <c r="N37" i="8" s="1"/>
  <c r="I37" i="8"/>
  <c r="H37" i="8"/>
  <c r="G37" i="8"/>
  <c r="T37" i="8" s="1"/>
  <c r="V37" i="8" s="1"/>
  <c r="U36" i="8"/>
  <c r="R36" i="8"/>
  <c r="Q36" i="8"/>
  <c r="S36" i="8" s="1"/>
  <c r="M36" i="8"/>
  <c r="L36" i="8"/>
  <c r="N36" i="8" s="1"/>
  <c r="I36" i="8"/>
  <c r="H36" i="8"/>
  <c r="G36" i="8"/>
  <c r="T36" i="8" s="1"/>
  <c r="V36" i="8" s="1"/>
  <c r="U35" i="8"/>
  <c r="R35" i="8"/>
  <c r="Q35" i="8"/>
  <c r="S35" i="8" s="1"/>
  <c r="M35" i="8"/>
  <c r="L35" i="8"/>
  <c r="N35" i="8" s="1"/>
  <c r="I35" i="8"/>
  <c r="H35" i="8"/>
  <c r="G35" i="8"/>
  <c r="T35" i="8" s="1"/>
  <c r="V35" i="8" s="1"/>
  <c r="U34" i="8"/>
  <c r="R34" i="8"/>
  <c r="Q34" i="8"/>
  <c r="S34" i="8" s="1"/>
  <c r="S33" i="8" s="1"/>
  <c r="M34" i="8"/>
  <c r="L34" i="8"/>
  <c r="N34" i="8" s="1"/>
  <c r="N33" i="8" s="1"/>
  <c r="I34" i="8"/>
  <c r="I33" i="8" s="1"/>
  <c r="H34" i="8"/>
  <c r="G34" i="8"/>
  <c r="T34" i="8" s="1"/>
  <c r="U33" i="8"/>
  <c r="R33" i="8"/>
  <c r="Q33" i="8"/>
  <c r="P33" i="8"/>
  <c r="O33" i="8"/>
  <c r="M33" i="8"/>
  <c r="K33" i="8"/>
  <c r="J33" i="8"/>
  <c r="H33" i="8"/>
  <c r="G33" i="8"/>
  <c r="F33" i="8"/>
  <c r="E33" i="8"/>
  <c r="S32" i="8"/>
  <c r="R32" i="8"/>
  <c r="Q32" i="8"/>
  <c r="M32" i="8"/>
  <c r="N32" i="8" s="1"/>
  <c r="L32" i="8"/>
  <c r="H32" i="8"/>
  <c r="G32" i="8"/>
  <c r="S31" i="8"/>
  <c r="R31" i="8"/>
  <c r="Q31" i="8"/>
  <c r="M31" i="8"/>
  <c r="N31" i="8" s="1"/>
  <c r="L31" i="8"/>
  <c r="H31" i="8"/>
  <c r="G31" i="8"/>
  <c r="T30" i="8"/>
  <c r="V30" i="8" s="1"/>
  <c r="S30" i="8"/>
  <c r="R30" i="8"/>
  <c r="M30" i="8"/>
  <c r="U30" i="8" s="1"/>
  <c r="I30" i="8"/>
  <c r="H30" i="8"/>
  <c r="T29" i="8"/>
  <c r="R29" i="8"/>
  <c r="S29" i="8" s="1"/>
  <c r="M29" i="8"/>
  <c r="H29" i="8"/>
  <c r="I29" i="8" s="1"/>
  <c r="U28" i="8"/>
  <c r="V28" i="8" s="1"/>
  <c r="T28" i="8"/>
  <c r="R28" i="8"/>
  <c r="S28" i="8" s="1"/>
  <c r="N28" i="8"/>
  <c r="M28" i="8"/>
  <c r="H28" i="8"/>
  <c r="I28" i="8" s="1"/>
  <c r="T27" i="8"/>
  <c r="R27" i="8"/>
  <c r="M27" i="8"/>
  <c r="N27" i="8" s="1"/>
  <c r="H27" i="8"/>
  <c r="Q26" i="8"/>
  <c r="P26" i="8"/>
  <c r="P25" i="8" s="1"/>
  <c r="O26" i="8"/>
  <c r="O25" i="8" s="1"/>
  <c r="L26" i="8"/>
  <c r="K26" i="8"/>
  <c r="K25" i="8" s="1"/>
  <c r="J26" i="8"/>
  <c r="F26" i="8"/>
  <c r="E26" i="8"/>
  <c r="Q25" i="8"/>
  <c r="Q9" i="8" s="1"/>
  <c r="Q7" i="8" s="1"/>
  <c r="J25" i="8"/>
  <c r="F25" i="8"/>
  <c r="E25" i="8"/>
  <c r="S24" i="8"/>
  <c r="R24" i="8"/>
  <c r="Q24" i="8"/>
  <c r="M24" i="8"/>
  <c r="N24" i="8" s="1"/>
  <c r="L24" i="8"/>
  <c r="H24" i="8"/>
  <c r="G24" i="8"/>
  <c r="S23" i="8"/>
  <c r="R23" i="8"/>
  <c r="Q23" i="8"/>
  <c r="M23" i="8"/>
  <c r="N23" i="8" s="1"/>
  <c r="L23" i="8"/>
  <c r="H23" i="8"/>
  <c r="G23" i="8"/>
  <c r="S22" i="8"/>
  <c r="R22" i="8"/>
  <c r="Q22" i="8"/>
  <c r="M22" i="8"/>
  <c r="N22" i="8" s="1"/>
  <c r="L22" i="8"/>
  <c r="H22" i="8"/>
  <c r="U22" i="8" s="1"/>
  <c r="G22" i="8"/>
  <c r="S21" i="8"/>
  <c r="R21" i="8"/>
  <c r="Q21" i="8"/>
  <c r="M21" i="8"/>
  <c r="N21" i="8" s="1"/>
  <c r="L21" i="8"/>
  <c r="H21" i="8"/>
  <c r="U21" i="8" s="1"/>
  <c r="G21" i="8"/>
  <c r="S20" i="8"/>
  <c r="R20" i="8"/>
  <c r="Q20" i="8"/>
  <c r="M20" i="8"/>
  <c r="N20" i="8" s="1"/>
  <c r="L20" i="8"/>
  <c r="H20" i="8"/>
  <c r="G20" i="8"/>
  <c r="S19" i="8"/>
  <c r="R19" i="8"/>
  <c r="Q19" i="8"/>
  <c r="M19" i="8"/>
  <c r="L19" i="8"/>
  <c r="H19" i="8"/>
  <c r="G19" i="8"/>
  <c r="S18" i="8"/>
  <c r="R18" i="8"/>
  <c r="Q18" i="8"/>
  <c r="P18" i="8"/>
  <c r="O18" i="8"/>
  <c r="O10" i="8" s="1"/>
  <c r="O9" i="8" s="1"/>
  <c r="O7" i="8" s="1"/>
  <c r="O6" i="8" s="1"/>
  <c r="L18" i="8"/>
  <c r="K18" i="8"/>
  <c r="J18" i="8"/>
  <c r="H18" i="8"/>
  <c r="F18" i="8"/>
  <c r="E18" i="8"/>
  <c r="U17" i="8"/>
  <c r="R17" i="8"/>
  <c r="Q17" i="8"/>
  <c r="S17" i="8" s="1"/>
  <c r="M17" i="8"/>
  <c r="L17" i="8"/>
  <c r="N17" i="8" s="1"/>
  <c r="I17" i="8"/>
  <c r="H17" i="8"/>
  <c r="G17" i="8"/>
  <c r="U16" i="8"/>
  <c r="R16" i="8"/>
  <c r="Q16" i="8"/>
  <c r="M16" i="8"/>
  <c r="L16" i="8"/>
  <c r="I16" i="8"/>
  <c r="H16" i="8"/>
  <c r="G16" i="8"/>
  <c r="T16" i="8" s="1"/>
  <c r="V16" i="8" s="1"/>
  <c r="T15" i="8"/>
  <c r="R15" i="8"/>
  <c r="S15" i="8" s="1"/>
  <c r="N15" i="8"/>
  <c r="M15" i="8"/>
  <c r="H15" i="8"/>
  <c r="T14" i="8"/>
  <c r="R14" i="8"/>
  <c r="M14" i="8"/>
  <c r="N14" i="8" s="1"/>
  <c r="I14" i="8"/>
  <c r="H14" i="8"/>
  <c r="U13" i="8"/>
  <c r="T13" i="8"/>
  <c r="S13" i="8"/>
  <c r="R13" i="8"/>
  <c r="N13" i="8"/>
  <c r="M13" i="8"/>
  <c r="I13" i="8"/>
  <c r="H13" i="8"/>
  <c r="T12" i="8"/>
  <c r="R12" i="8"/>
  <c r="S12" i="8" s="1"/>
  <c r="N12" i="8"/>
  <c r="M12" i="8"/>
  <c r="U12" i="8" s="1"/>
  <c r="H12" i="8"/>
  <c r="Q11" i="8"/>
  <c r="P11" i="8"/>
  <c r="O11" i="8"/>
  <c r="K11" i="8"/>
  <c r="J11" i="8"/>
  <c r="G11" i="8"/>
  <c r="F11" i="8"/>
  <c r="E11" i="8"/>
  <c r="Q10" i="8"/>
  <c r="J10" i="8"/>
  <c r="J9" i="8" s="1"/>
  <c r="J7" i="8" s="1"/>
  <c r="E10" i="8"/>
  <c r="E9" i="8" s="1"/>
  <c r="E7" i="8" s="1"/>
  <c r="J8" i="8"/>
  <c r="J6" i="8"/>
  <c r="S78" i="7"/>
  <c r="R78" i="7"/>
  <c r="Q78" i="7"/>
  <c r="M78" i="7"/>
  <c r="U78" i="7" s="1"/>
  <c r="L78" i="7"/>
  <c r="N78" i="7" s="1"/>
  <c r="H78" i="7"/>
  <c r="G78" i="7"/>
  <c r="S77" i="7"/>
  <c r="R77" i="7"/>
  <c r="Q77" i="7"/>
  <c r="M77" i="7"/>
  <c r="U77" i="7" s="1"/>
  <c r="L77" i="7"/>
  <c r="H77" i="7"/>
  <c r="G77" i="7"/>
  <c r="S76" i="7"/>
  <c r="R76" i="7"/>
  <c r="Q76" i="7"/>
  <c r="M76" i="7"/>
  <c r="L76" i="7"/>
  <c r="N76" i="7" s="1"/>
  <c r="H76" i="7"/>
  <c r="G76" i="7"/>
  <c r="R75" i="7"/>
  <c r="Q75" i="7"/>
  <c r="P75" i="7"/>
  <c r="O75" i="7"/>
  <c r="O70" i="7" s="1"/>
  <c r="K75" i="7"/>
  <c r="J75" i="7"/>
  <c r="H75" i="7"/>
  <c r="F75" i="7"/>
  <c r="E75" i="7"/>
  <c r="U74" i="7"/>
  <c r="R74" i="7"/>
  <c r="Q74" i="7"/>
  <c r="N74" i="7"/>
  <c r="M74" i="7"/>
  <c r="L74" i="7"/>
  <c r="I74" i="7"/>
  <c r="H74" i="7"/>
  <c r="G74" i="7"/>
  <c r="U73" i="7"/>
  <c r="R73" i="7"/>
  <c r="Q73" i="7"/>
  <c r="N73" i="7"/>
  <c r="M73" i="7"/>
  <c r="L73" i="7"/>
  <c r="I73" i="7"/>
  <c r="H73" i="7"/>
  <c r="G73" i="7"/>
  <c r="U72" i="7"/>
  <c r="U71" i="7" s="1"/>
  <c r="R72" i="7"/>
  <c r="Q72" i="7"/>
  <c r="N72" i="7"/>
  <c r="N71" i="7" s="1"/>
  <c r="M72" i="7"/>
  <c r="L72" i="7"/>
  <c r="I72" i="7"/>
  <c r="H72" i="7"/>
  <c r="G72" i="7"/>
  <c r="R71" i="7"/>
  <c r="P71" i="7"/>
  <c r="O71" i="7"/>
  <c r="M71" i="7"/>
  <c r="L71" i="7"/>
  <c r="K71" i="7"/>
  <c r="J71" i="7"/>
  <c r="I71" i="7"/>
  <c r="H71" i="7"/>
  <c r="G71" i="7"/>
  <c r="F71" i="7"/>
  <c r="E71" i="7"/>
  <c r="E70" i="7" s="1"/>
  <c r="E60" i="7" s="1"/>
  <c r="R70" i="7"/>
  <c r="J70" i="7"/>
  <c r="H70" i="7"/>
  <c r="R69" i="7"/>
  <c r="U69" i="7" s="1"/>
  <c r="Q69" i="7"/>
  <c r="M69" i="7"/>
  <c r="L69" i="7"/>
  <c r="N69" i="7" s="1"/>
  <c r="I69" i="7"/>
  <c r="H69" i="7"/>
  <c r="G69" i="7"/>
  <c r="T69" i="7" s="1"/>
  <c r="R68" i="7"/>
  <c r="U68" i="7" s="1"/>
  <c r="Q68" i="7"/>
  <c r="M68" i="7"/>
  <c r="L68" i="7"/>
  <c r="N68" i="7" s="1"/>
  <c r="I68" i="7"/>
  <c r="H68" i="7"/>
  <c r="G68" i="7"/>
  <c r="T68" i="7" s="1"/>
  <c r="V68" i="7" s="1"/>
  <c r="R67" i="7"/>
  <c r="U67" i="7" s="1"/>
  <c r="Q67" i="7"/>
  <c r="M67" i="7"/>
  <c r="L67" i="7"/>
  <c r="I67" i="7"/>
  <c r="H67" i="7"/>
  <c r="G67" i="7"/>
  <c r="T67" i="7" s="1"/>
  <c r="T66" i="7" s="1"/>
  <c r="Q66" i="7"/>
  <c r="P66" i="7"/>
  <c r="O66" i="7"/>
  <c r="M66" i="7"/>
  <c r="K66" i="7"/>
  <c r="J66" i="7"/>
  <c r="J61" i="7" s="1"/>
  <c r="J60" i="7" s="1"/>
  <c r="I66" i="7"/>
  <c r="H66" i="7"/>
  <c r="G66" i="7"/>
  <c r="F66" i="7"/>
  <c r="E66" i="7"/>
  <c r="T65" i="7"/>
  <c r="S65" i="7"/>
  <c r="R65" i="7"/>
  <c r="Q65" i="7"/>
  <c r="N65" i="7"/>
  <c r="M65" i="7"/>
  <c r="L65" i="7"/>
  <c r="H65" i="7"/>
  <c r="U65" i="7" s="1"/>
  <c r="G65" i="7"/>
  <c r="T64" i="7"/>
  <c r="V64" i="7" s="1"/>
  <c r="S64" i="7"/>
  <c r="R64" i="7"/>
  <c r="Q64" i="7"/>
  <c r="N64" i="7"/>
  <c r="M64" i="7"/>
  <c r="L64" i="7"/>
  <c r="H64" i="7"/>
  <c r="U64" i="7" s="1"/>
  <c r="G64" i="7"/>
  <c r="I64" i="7" s="1"/>
  <c r="T63" i="7"/>
  <c r="S63" i="7"/>
  <c r="R63" i="7"/>
  <c r="Q63" i="7"/>
  <c r="N63" i="7"/>
  <c r="M63" i="7"/>
  <c r="M62" i="7" s="1"/>
  <c r="L63" i="7"/>
  <c r="H63" i="7"/>
  <c r="U63" i="7" s="1"/>
  <c r="G63" i="7"/>
  <c r="T62" i="7"/>
  <c r="T61" i="7" s="1"/>
  <c r="S62" i="7"/>
  <c r="R62" i="7"/>
  <c r="Q62" i="7"/>
  <c r="P62" i="7"/>
  <c r="O62" i="7"/>
  <c r="O61" i="7" s="1"/>
  <c r="O60" i="7" s="1"/>
  <c r="L62" i="7"/>
  <c r="K62" i="7"/>
  <c r="J62" i="7"/>
  <c r="G62" i="7"/>
  <c r="F62" i="7"/>
  <c r="E62" i="7"/>
  <c r="Q61" i="7"/>
  <c r="M61" i="7"/>
  <c r="G61" i="7"/>
  <c r="E61" i="7"/>
  <c r="T59" i="7"/>
  <c r="V59" i="7" s="1"/>
  <c r="S59" i="7"/>
  <c r="R59" i="7"/>
  <c r="Q59" i="7"/>
  <c r="N59" i="7"/>
  <c r="M59" i="7"/>
  <c r="L59" i="7"/>
  <c r="H59" i="7"/>
  <c r="U59" i="7" s="1"/>
  <c r="G59" i="7"/>
  <c r="I59" i="7" s="1"/>
  <c r="T58" i="7"/>
  <c r="S58" i="7"/>
  <c r="R58" i="7"/>
  <c r="Q58" i="7"/>
  <c r="N58" i="7"/>
  <c r="M58" i="7"/>
  <c r="L58" i="7"/>
  <c r="H58" i="7"/>
  <c r="U58" i="7" s="1"/>
  <c r="G58" i="7"/>
  <c r="T57" i="7"/>
  <c r="V57" i="7" s="1"/>
  <c r="S57" i="7"/>
  <c r="R57" i="7"/>
  <c r="Q57" i="7"/>
  <c r="N57" i="7"/>
  <c r="M57" i="7"/>
  <c r="M56" i="7" s="1"/>
  <c r="L57" i="7"/>
  <c r="H57" i="7"/>
  <c r="U57" i="7" s="1"/>
  <c r="G57" i="7"/>
  <c r="I57" i="7" s="1"/>
  <c r="S56" i="7"/>
  <c r="R56" i="7"/>
  <c r="Q56" i="7"/>
  <c r="P56" i="7"/>
  <c r="O56" i="7"/>
  <c r="L56" i="7"/>
  <c r="K56" i="7"/>
  <c r="J56" i="7"/>
  <c r="G56" i="7"/>
  <c r="F56" i="7"/>
  <c r="E56" i="7"/>
  <c r="R55" i="7"/>
  <c r="U55" i="7" s="1"/>
  <c r="Q55" i="7"/>
  <c r="S55" i="7" s="1"/>
  <c r="M55" i="7"/>
  <c r="L55" i="7"/>
  <c r="N55" i="7" s="1"/>
  <c r="I55" i="7"/>
  <c r="H55" i="7"/>
  <c r="G55" i="7"/>
  <c r="R54" i="7"/>
  <c r="U54" i="7" s="1"/>
  <c r="Q54" i="7"/>
  <c r="S54" i="7" s="1"/>
  <c r="M54" i="7"/>
  <c r="L54" i="7"/>
  <c r="N54" i="7" s="1"/>
  <c r="I54" i="7"/>
  <c r="H54" i="7"/>
  <c r="G54" i="7"/>
  <c r="R53" i="7"/>
  <c r="U53" i="7" s="1"/>
  <c r="U52" i="7" s="1"/>
  <c r="Q53" i="7"/>
  <c r="S53" i="7" s="1"/>
  <c r="S52" i="7" s="1"/>
  <c r="S51" i="7" s="1"/>
  <c r="M53" i="7"/>
  <c r="L53" i="7"/>
  <c r="I53" i="7"/>
  <c r="H53" i="7"/>
  <c r="G53" i="7"/>
  <c r="R52" i="7"/>
  <c r="R51" i="7" s="1"/>
  <c r="Q52" i="7"/>
  <c r="Q51" i="7" s="1"/>
  <c r="P52" i="7"/>
  <c r="O52" i="7"/>
  <c r="M52" i="7"/>
  <c r="M51" i="7" s="1"/>
  <c r="K52" i="7"/>
  <c r="J52" i="7"/>
  <c r="J51" i="7" s="1"/>
  <c r="J41" i="7" s="1"/>
  <c r="J40" i="7" s="1"/>
  <c r="J8" i="7" s="1"/>
  <c r="I52" i="7"/>
  <c r="H52" i="7"/>
  <c r="G52" i="7"/>
  <c r="F52" i="7"/>
  <c r="E52" i="7"/>
  <c r="O51" i="7"/>
  <c r="G51" i="7"/>
  <c r="E51" i="7"/>
  <c r="S50" i="7"/>
  <c r="R50" i="7"/>
  <c r="Q50" i="7"/>
  <c r="M50" i="7"/>
  <c r="L50" i="7"/>
  <c r="H50" i="7"/>
  <c r="U50" i="7" s="1"/>
  <c r="G50" i="7"/>
  <c r="S49" i="7"/>
  <c r="R49" i="7"/>
  <c r="Q49" i="7"/>
  <c r="M49" i="7"/>
  <c r="L49" i="7"/>
  <c r="N49" i="7" s="1"/>
  <c r="H49" i="7"/>
  <c r="U49" i="7" s="1"/>
  <c r="G49" i="7"/>
  <c r="S48" i="7"/>
  <c r="R48" i="7"/>
  <c r="Q48" i="7"/>
  <c r="M48" i="7"/>
  <c r="M47" i="7" s="1"/>
  <c r="L48" i="7"/>
  <c r="H48" i="7"/>
  <c r="G48" i="7"/>
  <c r="S47" i="7"/>
  <c r="R47" i="7"/>
  <c r="Q47" i="7"/>
  <c r="P47" i="7"/>
  <c r="O47" i="7"/>
  <c r="O42" i="7" s="1"/>
  <c r="O41" i="7" s="1"/>
  <c r="O40" i="7" s="1"/>
  <c r="K47" i="7"/>
  <c r="J47" i="7"/>
  <c r="H47" i="7"/>
  <c r="G47" i="7"/>
  <c r="G42" i="7" s="1"/>
  <c r="G41" i="7" s="1"/>
  <c r="F47" i="7"/>
  <c r="E47" i="7"/>
  <c r="U46" i="7"/>
  <c r="R46" i="7"/>
  <c r="Q46" i="7"/>
  <c r="N46" i="7"/>
  <c r="M46" i="7"/>
  <c r="L46" i="7"/>
  <c r="I46" i="7"/>
  <c r="H46" i="7"/>
  <c r="G46" i="7"/>
  <c r="U45" i="7"/>
  <c r="U43" i="7" s="1"/>
  <c r="R45" i="7"/>
  <c r="Q45" i="7"/>
  <c r="N45" i="7"/>
  <c r="M45" i="7"/>
  <c r="L45" i="7"/>
  <c r="I45" i="7"/>
  <c r="I43" i="7" s="1"/>
  <c r="H45" i="7"/>
  <c r="G45" i="7"/>
  <c r="U44" i="7"/>
  <c r="R44" i="7"/>
  <c r="Q44" i="7"/>
  <c r="N44" i="7"/>
  <c r="N43" i="7" s="1"/>
  <c r="M44" i="7"/>
  <c r="L44" i="7"/>
  <c r="I44" i="7"/>
  <c r="H44" i="7"/>
  <c r="G44" i="7"/>
  <c r="R43" i="7"/>
  <c r="Q43" i="7"/>
  <c r="Q42" i="7" s="1"/>
  <c r="Q41" i="7" s="1"/>
  <c r="P43" i="7"/>
  <c r="O43" i="7"/>
  <c r="M43" i="7"/>
  <c r="L43" i="7"/>
  <c r="K43" i="7"/>
  <c r="J43" i="7"/>
  <c r="H43" i="7"/>
  <c r="G43" i="7"/>
  <c r="F43" i="7"/>
  <c r="E43" i="7"/>
  <c r="E42" i="7" s="1"/>
  <c r="R42" i="7"/>
  <c r="J42" i="7"/>
  <c r="H42" i="7"/>
  <c r="R41" i="7"/>
  <c r="T39" i="7"/>
  <c r="V39" i="7" s="1"/>
  <c r="S39" i="7"/>
  <c r="R39" i="7"/>
  <c r="Q39" i="7"/>
  <c r="N39" i="7"/>
  <c r="M39" i="7"/>
  <c r="L39" i="7"/>
  <c r="H39" i="7"/>
  <c r="U39" i="7" s="1"/>
  <c r="G39" i="7"/>
  <c r="I39" i="7" s="1"/>
  <c r="T38" i="7"/>
  <c r="S38" i="7"/>
  <c r="R38" i="7"/>
  <c r="Q38" i="7"/>
  <c r="N38" i="7"/>
  <c r="M38" i="7"/>
  <c r="L38" i="7"/>
  <c r="H38" i="7"/>
  <c r="U38" i="7" s="1"/>
  <c r="G38" i="7"/>
  <c r="T37" i="7"/>
  <c r="V37" i="7" s="1"/>
  <c r="S37" i="7"/>
  <c r="R37" i="7"/>
  <c r="Q37" i="7"/>
  <c r="N37" i="7"/>
  <c r="M37" i="7"/>
  <c r="L37" i="7"/>
  <c r="H37" i="7"/>
  <c r="U37" i="7" s="1"/>
  <c r="G37" i="7"/>
  <c r="I37" i="7" s="1"/>
  <c r="T36" i="7"/>
  <c r="S36" i="7"/>
  <c r="R36" i="7"/>
  <c r="Q36" i="7"/>
  <c r="N36" i="7"/>
  <c r="M36" i="7"/>
  <c r="L36" i="7"/>
  <c r="H36" i="7"/>
  <c r="U36" i="7" s="1"/>
  <c r="G36" i="7"/>
  <c r="T35" i="7"/>
  <c r="V35" i="7" s="1"/>
  <c r="S35" i="7"/>
  <c r="R35" i="7"/>
  <c r="Q35" i="7"/>
  <c r="N35" i="7"/>
  <c r="M35" i="7"/>
  <c r="L35" i="7"/>
  <c r="H35" i="7"/>
  <c r="U35" i="7" s="1"/>
  <c r="G35" i="7"/>
  <c r="I35" i="7" s="1"/>
  <c r="T34" i="7"/>
  <c r="S34" i="7"/>
  <c r="R34" i="7"/>
  <c r="Q34" i="7"/>
  <c r="N34" i="7"/>
  <c r="M34" i="7"/>
  <c r="M33" i="7" s="1"/>
  <c r="L34" i="7"/>
  <c r="H34" i="7"/>
  <c r="U34" i="7" s="1"/>
  <c r="G34" i="7"/>
  <c r="T33" i="7"/>
  <c r="S33" i="7"/>
  <c r="R33" i="7"/>
  <c r="Q33" i="7"/>
  <c r="P33" i="7"/>
  <c r="P25" i="7" s="1"/>
  <c r="O33" i="7"/>
  <c r="L33" i="7"/>
  <c r="K33" i="7"/>
  <c r="J33" i="7"/>
  <c r="G33" i="7"/>
  <c r="F33" i="7"/>
  <c r="E33" i="7"/>
  <c r="R32" i="7"/>
  <c r="U32" i="7" s="1"/>
  <c r="Q32" i="7"/>
  <c r="M32" i="7"/>
  <c r="L32" i="7"/>
  <c r="N32" i="7" s="1"/>
  <c r="I32" i="7"/>
  <c r="H32" i="7"/>
  <c r="G32" i="7"/>
  <c r="T32" i="7" s="1"/>
  <c r="V32" i="7" s="1"/>
  <c r="R31" i="7"/>
  <c r="U31" i="7" s="1"/>
  <c r="Q31" i="7"/>
  <c r="M31" i="7"/>
  <c r="L31" i="7"/>
  <c r="I31" i="7"/>
  <c r="H31" i="7"/>
  <c r="G31" i="7"/>
  <c r="T31" i="7" s="1"/>
  <c r="V31" i="7" s="1"/>
  <c r="T30" i="7"/>
  <c r="R30" i="7"/>
  <c r="S30" i="7" s="1"/>
  <c r="N30" i="7"/>
  <c r="M30" i="7"/>
  <c r="H30" i="7"/>
  <c r="T29" i="7"/>
  <c r="S29" i="7"/>
  <c r="R29" i="7"/>
  <c r="M29" i="7"/>
  <c r="N29" i="7" s="1"/>
  <c r="I29" i="7"/>
  <c r="H29" i="7"/>
  <c r="U29" i="7" s="1"/>
  <c r="V29" i="7" s="1"/>
  <c r="T28" i="7"/>
  <c r="S28" i="7"/>
  <c r="R28" i="7"/>
  <c r="M28" i="7"/>
  <c r="I28" i="7"/>
  <c r="H28" i="7"/>
  <c r="U27" i="7"/>
  <c r="T27" i="7"/>
  <c r="R27" i="7"/>
  <c r="S27" i="7" s="1"/>
  <c r="N27" i="7"/>
  <c r="M27" i="7"/>
  <c r="H27" i="7"/>
  <c r="I27" i="7" s="1"/>
  <c r="R26" i="7"/>
  <c r="R25" i="7" s="1"/>
  <c r="Q26" i="7"/>
  <c r="Q25" i="7" s="1"/>
  <c r="P26" i="7"/>
  <c r="O26" i="7"/>
  <c r="K26" i="7"/>
  <c r="J26" i="7"/>
  <c r="J25" i="7" s="1"/>
  <c r="J9" i="7" s="1"/>
  <c r="J7" i="7" s="1"/>
  <c r="G26" i="7"/>
  <c r="F26" i="7"/>
  <c r="F25" i="7" s="1"/>
  <c r="E26" i="7"/>
  <c r="E25" i="7" s="1"/>
  <c r="O25" i="7"/>
  <c r="K25" i="7"/>
  <c r="G25" i="7"/>
  <c r="R24" i="7"/>
  <c r="U24" i="7" s="1"/>
  <c r="Q24" i="7"/>
  <c r="M24" i="7"/>
  <c r="L24" i="7"/>
  <c r="N24" i="7" s="1"/>
  <c r="I24" i="7"/>
  <c r="H24" i="7"/>
  <c r="G24" i="7"/>
  <c r="T24" i="7" s="1"/>
  <c r="R23" i="7"/>
  <c r="U23" i="7" s="1"/>
  <c r="Q23" i="7"/>
  <c r="M23" i="7"/>
  <c r="L23" i="7"/>
  <c r="N23" i="7" s="1"/>
  <c r="I23" i="7"/>
  <c r="H23" i="7"/>
  <c r="G23" i="7"/>
  <c r="T23" i="7" s="1"/>
  <c r="R22" i="7"/>
  <c r="U22" i="7" s="1"/>
  <c r="Q22" i="7"/>
  <c r="M22" i="7"/>
  <c r="L22" i="7"/>
  <c r="N22" i="7" s="1"/>
  <c r="I22" i="7"/>
  <c r="H22" i="7"/>
  <c r="G22" i="7"/>
  <c r="T22" i="7" s="1"/>
  <c r="V22" i="7" s="1"/>
  <c r="R21" i="7"/>
  <c r="U21" i="7" s="1"/>
  <c r="Q21" i="7"/>
  <c r="M21" i="7"/>
  <c r="L21" i="7"/>
  <c r="N21" i="7" s="1"/>
  <c r="I21" i="7"/>
  <c r="H21" i="7"/>
  <c r="G21" i="7"/>
  <c r="T21" i="7" s="1"/>
  <c r="V21" i="7" s="1"/>
  <c r="R20" i="7"/>
  <c r="U20" i="7" s="1"/>
  <c r="Q20" i="7"/>
  <c r="M20" i="7"/>
  <c r="L20" i="7"/>
  <c r="N20" i="7" s="1"/>
  <c r="I20" i="7"/>
  <c r="H20" i="7"/>
  <c r="G20" i="7"/>
  <c r="T20" i="7" s="1"/>
  <c r="R19" i="7"/>
  <c r="U19" i="7" s="1"/>
  <c r="U18" i="7" s="1"/>
  <c r="Q19" i="7"/>
  <c r="M19" i="7"/>
  <c r="L19" i="7"/>
  <c r="I19" i="7"/>
  <c r="H19" i="7"/>
  <c r="G19" i="7"/>
  <c r="T19" i="7" s="1"/>
  <c r="T18" i="7" s="1"/>
  <c r="Q18" i="7"/>
  <c r="P18" i="7"/>
  <c r="O18" i="7"/>
  <c r="M18" i="7"/>
  <c r="K18" i="7"/>
  <c r="J18" i="7"/>
  <c r="J10" i="7" s="1"/>
  <c r="I18" i="7"/>
  <c r="H18" i="7"/>
  <c r="G18" i="7"/>
  <c r="F18" i="7"/>
  <c r="E18" i="7"/>
  <c r="T17" i="7"/>
  <c r="S17" i="7"/>
  <c r="R17" i="7"/>
  <c r="Q17" i="7"/>
  <c r="N17" i="7"/>
  <c r="M17" i="7"/>
  <c r="L17" i="7"/>
  <c r="H17" i="7"/>
  <c r="U17" i="7" s="1"/>
  <c r="G17" i="7"/>
  <c r="T16" i="7"/>
  <c r="V16" i="7" s="1"/>
  <c r="S16" i="7"/>
  <c r="R16" i="7"/>
  <c r="Q16" i="7"/>
  <c r="N16" i="7"/>
  <c r="M16" i="7"/>
  <c r="L16" i="7"/>
  <c r="H16" i="7"/>
  <c r="U16" i="7" s="1"/>
  <c r="G16" i="7"/>
  <c r="I16" i="7" s="1"/>
  <c r="T15" i="7"/>
  <c r="S15" i="7"/>
  <c r="R15" i="7"/>
  <c r="M15" i="7"/>
  <c r="N15" i="7" s="1"/>
  <c r="I15" i="7"/>
  <c r="H15" i="7"/>
  <c r="U15" i="7" s="1"/>
  <c r="U14" i="7"/>
  <c r="T14" i="7"/>
  <c r="V14" i="7" s="1"/>
  <c r="R14" i="7"/>
  <c r="S14" i="7" s="1"/>
  <c r="N14" i="7"/>
  <c r="M14" i="7"/>
  <c r="H14" i="7"/>
  <c r="I14" i="7" s="1"/>
  <c r="T13" i="7"/>
  <c r="R13" i="7"/>
  <c r="S13" i="7" s="1"/>
  <c r="N13" i="7"/>
  <c r="M13" i="7"/>
  <c r="H13" i="7"/>
  <c r="T12" i="7"/>
  <c r="R12" i="7"/>
  <c r="M12" i="7"/>
  <c r="N12" i="7" s="1"/>
  <c r="I12" i="7"/>
  <c r="H12" i="7"/>
  <c r="T11" i="7"/>
  <c r="T10" i="7" s="1"/>
  <c r="Q11" i="7"/>
  <c r="P11" i="7"/>
  <c r="O11" i="7"/>
  <c r="O10" i="7" s="1"/>
  <c r="O9" i="7" s="1"/>
  <c r="O7" i="7" s="1"/>
  <c r="O6" i="7" s="1"/>
  <c r="L11" i="7"/>
  <c r="K11" i="7"/>
  <c r="J11" i="7"/>
  <c r="H11" i="7"/>
  <c r="H10" i="7" s="1"/>
  <c r="G11" i="7"/>
  <c r="F11" i="7"/>
  <c r="E11" i="7"/>
  <c r="Q10" i="7"/>
  <c r="G10" i="7"/>
  <c r="E10" i="7"/>
  <c r="Q9" i="7"/>
  <c r="G9" i="7"/>
  <c r="E9" i="7"/>
  <c r="E7" i="7" s="1"/>
  <c r="O8" i="7"/>
  <c r="Q7" i="7"/>
  <c r="G7" i="7"/>
  <c r="U78" i="6"/>
  <c r="R78" i="6"/>
  <c r="Q78" i="6"/>
  <c r="S78" i="6" s="1"/>
  <c r="M78" i="6"/>
  <c r="L78" i="6"/>
  <c r="N78" i="6" s="1"/>
  <c r="I78" i="6"/>
  <c r="H78" i="6"/>
  <c r="G78" i="6"/>
  <c r="T78" i="6" s="1"/>
  <c r="U77" i="6"/>
  <c r="R77" i="6"/>
  <c r="Q77" i="6"/>
  <c r="S77" i="6" s="1"/>
  <c r="M77" i="6"/>
  <c r="L77" i="6"/>
  <c r="N77" i="6" s="1"/>
  <c r="I77" i="6"/>
  <c r="H77" i="6"/>
  <c r="G77" i="6"/>
  <c r="T77" i="6" s="1"/>
  <c r="U76" i="6"/>
  <c r="R76" i="6"/>
  <c r="Q76" i="6"/>
  <c r="S76" i="6" s="1"/>
  <c r="S75" i="6" s="1"/>
  <c r="M76" i="6"/>
  <c r="L76" i="6"/>
  <c r="N76" i="6" s="1"/>
  <c r="N75" i="6" s="1"/>
  <c r="I76" i="6"/>
  <c r="H76" i="6"/>
  <c r="G76" i="6"/>
  <c r="T76" i="6" s="1"/>
  <c r="U75" i="6"/>
  <c r="R75" i="6"/>
  <c r="Q75" i="6"/>
  <c r="P75" i="6"/>
  <c r="O75" i="6"/>
  <c r="M75" i="6"/>
  <c r="K75" i="6"/>
  <c r="J75" i="6"/>
  <c r="I75" i="6"/>
  <c r="H75" i="6"/>
  <c r="G75" i="6"/>
  <c r="F75" i="6"/>
  <c r="E75" i="6"/>
  <c r="S74" i="6"/>
  <c r="R74" i="6"/>
  <c r="Q74" i="6"/>
  <c r="M74" i="6"/>
  <c r="L74" i="6"/>
  <c r="H74" i="6"/>
  <c r="G74" i="6"/>
  <c r="S73" i="6"/>
  <c r="R73" i="6"/>
  <c r="Q73" i="6"/>
  <c r="M73" i="6"/>
  <c r="L73" i="6"/>
  <c r="H73" i="6"/>
  <c r="G73" i="6"/>
  <c r="S72" i="6"/>
  <c r="S71" i="6" s="1"/>
  <c r="S70" i="6" s="1"/>
  <c r="R72" i="6"/>
  <c r="Q72" i="6"/>
  <c r="M72" i="6"/>
  <c r="L72" i="6"/>
  <c r="H72" i="6"/>
  <c r="G72" i="6"/>
  <c r="R71" i="6"/>
  <c r="Q71" i="6"/>
  <c r="P71" i="6"/>
  <c r="O71" i="6"/>
  <c r="O70" i="6" s="1"/>
  <c r="L71" i="6"/>
  <c r="K71" i="6"/>
  <c r="J71" i="6"/>
  <c r="H71" i="6"/>
  <c r="G71" i="6"/>
  <c r="F71" i="6"/>
  <c r="E71" i="6"/>
  <c r="R70" i="6"/>
  <c r="Q70" i="6"/>
  <c r="Q60" i="6" s="1"/>
  <c r="J70" i="6"/>
  <c r="H70" i="6"/>
  <c r="G70" i="6"/>
  <c r="G60" i="6" s="1"/>
  <c r="T69" i="6"/>
  <c r="R69" i="6"/>
  <c r="Q69" i="6"/>
  <c r="S69" i="6" s="1"/>
  <c r="N69" i="6"/>
  <c r="M69" i="6"/>
  <c r="L69" i="6"/>
  <c r="H69" i="6"/>
  <c r="G69" i="6"/>
  <c r="T68" i="6"/>
  <c r="R68" i="6"/>
  <c r="Q68" i="6"/>
  <c r="S68" i="6" s="1"/>
  <c r="N68" i="6"/>
  <c r="M68" i="6"/>
  <c r="L68" i="6"/>
  <c r="H68" i="6"/>
  <c r="G68" i="6"/>
  <c r="T67" i="6"/>
  <c r="R67" i="6"/>
  <c r="Q67" i="6"/>
  <c r="S67" i="6" s="1"/>
  <c r="S66" i="6" s="1"/>
  <c r="N67" i="6"/>
  <c r="N66" i="6" s="1"/>
  <c r="M67" i="6"/>
  <c r="L67" i="6"/>
  <c r="H67" i="6"/>
  <c r="G67" i="6"/>
  <c r="T66" i="6"/>
  <c r="R66" i="6"/>
  <c r="Q66" i="6"/>
  <c r="P66" i="6"/>
  <c r="O66" i="6"/>
  <c r="M66" i="6"/>
  <c r="L66" i="6"/>
  <c r="K66" i="6"/>
  <c r="J66" i="6"/>
  <c r="G66" i="6"/>
  <c r="F66" i="6"/>
  <c r="E66" i="6"/>
  <c r="R65" i="6"/>
  <c r="Q65" i="6"/>
  <c r="S65" i="6" s="1"/>
  <c r="M65" i="6"/>
  <c r="L65" i="6"/>
  <c r="H65" i="6"/>
  <c r="U65" i="6" s="1"/>
  <c r="G65" i="6"/>
  <c r="I65" i="6" s="1"/>
  <c r="R64" i="6"/>
  <c r="Q64" i="6"/>
  <c r="S64" i="6" s="1"/>
  <c r="M64" i="6"/>
  <c r="L64" i="6"/>
  <c r="H64" i="6"/>
  <c r="U64" i="6" s="1"/>
  <c r="G64" i="6"/>
  <c r="I64" i="6" s="1"/>
  <c r="R63" i="6"/>
  <c r="Q63" i="6"/>
  <c r="M63" i="6"/>
  <c r="L63" i="6"/>
  <c r="H63" i="6"/>
  <c r="U63" i="6" s="1"/>
  <c r="G63" i="6"/>
  <c r="I63" i="6" s="1"/>
  <c r="R62" i="6"/>
  <c r="R61" i="6" s="1"/>
  <c r="R60" i="6" s="1"/>
  <c r="Q62" i="6"/>
  <c r="P62" i="6"/>
  <c r="O62" i="6"/>
  <c r="M62" i="6"/>
  <c r="K62" i="6"/>
  <c r="J62" i="6"/>
  <c r="H62" i="6"/>
  <c r="G62" i="6"/>
  <c r="F62" i="6"/>
  <c r="E62" i="6"/>
  <c r="Q61" i="6"/>
  <c r="O61" i="6"/>
  <c r="O60" i="6" s="1"/>
  <c r="M61" i="6"/>
  <c r="J61" i="6"/>
  <c r="J60" i="6" s="1"/>
  <c r="G61" i="6"/>
  <c r="E61" i="6"/>
  <c r="R59" i="6"/>
  <c r="Q59" i="6"/>
  <c r="S59" i="6" s="1"/>
  <c r="M59" i="6"/>
  <c r="L59" i="6"/>
  <c r="H59" i="6"/>
  <c r="U59" i="6" s="1"/>
  <c r="G59" i="6"/>
  <c r="I59" i="6" s="1"/>
  <c r="R58" i="6"/>
  <c r="Q58" i="6"/>
  <c r="S58" i="6" s="1"/>
  <c r="M58" i="6"/>
  <c r="L58" i="6"/>
  <c r="H58" i="6"/>
  <c r="U58" i="6" s="1"/>
  <c r="G58" i="6"/>
  <c r="I58" i="6" s="1"/>
  <c r="R57" i="6"/>
  <c r="Q57" i="6"/>
  <c r="M57" i="6"/>
  <c r="L57" i="6"/>
  <c r="H57" i="6"/>
  <c r="U57" i="6" s="1"/>
  <c r="G57" i="6"/>
  <c r="I57" i="6" s="1"/>
  <c r="R56" i="6"/>
  <c r="R51" i="6" s="1"/>
  <c r="R41" i="6" s="1"/>
  <c r="R40" i="6" s="1"/>
  <c r="Q56" i="6"/>
  <c r="P56" i="6"/>
  <c r="O56" i="6"/>
  <c r="M56" i="6"/>
  <c r="K56" i="6"/>
  <c r="J56" i="6"/>
  <c r="J51" i="6" s="1"/>
  <c r="H56" i="6"/>
  <c r="G56" i="6"/>
  <c r="F56" i="6"/>
  <c r="E56" i="6"/>
  <c r="T55" i="6"/>
  <c r="V55" i="6" s="1"/>
  <c r="R55" i="6"/>
  <c r="Q55" i="6"/>
  <c r="S55" i="6" s="1"/>
  <c r="N55" i="6"/>
  <c r="M55" i="6"/>
  <c r="L55" i="6"/>
  <c r="H55" i="6"/>
  <c r="U55" i="6" s="1"/>
  <c r="G55" i="6"/>
  <c r="I55" i="6" s="1"/>
  <c r="T54" i="6"/>
  <c r="V54" i="6" s="1"/>
  <c r="R54" i="6"/>
  <c r="Q54" i="6"/>
  <c r="S54" i="6" s="1"/>
  <c r="N54" i="6"/>
  <c r="M54" i="6"/>
  <c r="L54" i="6"/>
  <c r="H54" i="6"/>
  <c r="U54" i="6" s="1"/>
  <c r="G54" i="6"/>
  <c r="I54" i="6" s="1"/>
  <c r="T53" i="6"/>
  <c r="V53" i="6" s="1"/>
  <c r="V52" i="6" s="1"/>
  <c r="R53" i="6"/>
  <c r="S53" i="6" s="1"/>
  <c r="S52" i="6" s="1"/>
  <c r="Q53" i="6"/>
  <c r="N53" i="6"/>
  <c r="N52" i="6" s="1"/>
  <c r="M53" i="6"/>
  <c r="L53" i="6"/>
  <c r="H53" i="6"/>
  <c r="U53" i="6" s="1"/>
  <c r="U52" i="6" s="1"/>
  <c r="G53" i="6"/>
  <c r="I53" i="6" s="1"/>
  <c r="I52" i="6" s="1"/>
  <c r="T52" i="6"/>
  <c r="R52" i="6"/>
  <c r="Q52" i="6"/>
  <c r="P52" i="6"/>
  <c r="O52" i="6"/>
  <c r="M52" i="6"/>
  <c r="L52" i="6"/>
  <c r="K52" i="6"/>
  <c r="J52" i="6"/>
  <c r="H52" i="6"/>
  <c r="H51" i="6" s="1"/>
  <c r="H41" i="6" s="1"/>
  <c r="G52" i="6"/>
  <c r="F52" i="6"/>
  <c r="E52" i="6"/>
  <c r="Q51" i="6"/>
  <c r="O51" i="6"/>
  <c r="M51" i="6"/>
  <c r="G51" i="6"/>
  <c r="E51" i="6"/>
  <c r="U50" i="6"/>
  <c r="R50" i="6"/>
  <c r="Q50" i="6"/>
  <c r="S50" i="6" s="1"/>
  <c r="M50" i="6"/>
  <c r="L50" i="6"/>
  <c r="N50" i="6" s="1"/>
  <c r="I50" i="6"/>
  <c r="H50" i="6"/>
  <c r="G50" i="6"/>
  <c r="T50" i="6" s="1"/>
  <c r="V50" i="6" s="1"/>
  <c r="U49" i="6"/>
  <c r="R49" i="6"/>
  <c r="Q49" i="6"/>
  <c r="S49" i="6" s="1"/>
  <c r="M49" i="6"/>
  <c r="L49" i="6"/>
  <c r="N49" i="6" s="1"/>
  <c r="I49" i="6"/>
  <c r="H49" i="6"/>
  <c r="G49" i="6"/>
  <c r="T49" i="6" s="1"/>
  <c r="V49" i="6" s="1"/>
  <c r="U48" i="6"/>
  <c r="R48" i="6"/>
  <c r="Q48" i="6"/>
  <c r="S48" i="6" s="1"/>
  <c r="S47" i="6" s="1"/>
  <c r="M48" i="6"/>
  <c r="L48" i="6"/>
  <c r="N48" i="6" s="1"/>
  <c r="N47" i="6" s="1"/>
  <c r="I48" i="6"/>
  <c r="H48" i="6"/>
  <c r="G48" i="6"/>
  <c r="T48" i="6" s="1"/>
  <c r="U47" i="6"/>
  <c r="R47" i="6"/>
  <c r="Q47" i="6"/>
  <c r="Q42" i="6" s="1"/>
  <c r="Q41" i="6" s="1"/>
  <c r="Q40" i="6" s="1"/>
  <c r="Q8" i="6" s="1"/>
  <c r="P47" i="6"/>
  <c r="O47" i="6"/>
  <c r="M47" i="6"/>
  <c r="L47" i="6"/>
  <c r="K47" i="6"/>
  <c r="J47" i="6"/>
  <c r="I47" i="6"/>
  <c r="H47" i="6"/>
  <c r="G47" i="6"/>
  <c r="F47" i="6"/>
  <c r="E47" i="6"/>
  <c r="S46" i="6"/>
  <c r="R46" i="6"/>
  <c r="Q46" i="6"/>
  <c r="M46" i="6"/>
  <c r="U46" i="6" s="1"/>
  <c r="L46" i="6"/>
  <c r="N46" i="6" s="1"/>
  <c r="H46" i="6"/>
  <c r="G46" i="6"/>
  <c r="S45" i="6"/>
  <c r="R45" i="6"/>
  <c r="Q45" i="6"/>
  <c r="M45" i="6"/>
  <c r="U45" i="6" s="1"/>
  <c r="L45" i="6"/>
  <c r="H45" i="6"/>
  <c r="G45" i="6"/>
  <c r="S44" i="6"/>
  <c r="R44" i="6"/>
  <c r="Q44" i="6"/>
  <c r="M44" i="6"/>
  <c r="L44" i="6"/>
  <c r="H44" i="6"/>
  <c r="G44" i="6"/>
  <c r="S43" i="6"/>
  <c r="S42" i="6" s="1"/>
  <c r="R43" i="6"/>
  <c r="Q43" i="6"/>
  <c r="P43" i="6"/>
  <c r="O43" i="6"/>
  <c r="O42" i="6" s="1"/>
  <c r="L43" i="6"/>
  <c r="K43" i="6"/>
  <c r="J43" i="6"/>
  <c r="H43" i="6"/>
  <c r="F43" i="6"/>
  <c r="E43" i="6"/>
  <c r="E42" i="6" s="1"/>
  <c r="E41" i="6" s="1"/>
  <c r="R42" i="6"/>
  <c r="L42" i="6"/>
  <c r="J42" i="6"/>
  <c r="H42" i="6"/>
  <c r="O41" i="6"/>
  <c r="O40" i="6" s="1"/>
  <c r="O8" i="6" s="1"/>
  <c r="J41" i="6"/>
  <c r="R39" i="6"/>
  <c r="Q39" i="6"/>
  <c r="S39" i="6" s="1"/>
  <c r="M39" i="6"/>
  <c r="L39" i="6"/>
  <c r="H39" i="6"/>
  <c r="U39" i="6" s="1"/>
  <c r="G39" i="6"/>
  <c r="I39" i="6" s="1"/>
  <c r="R38" i="6"/>
  <c r="Q38" i="6"/>
  <c r="S38" i="6" s="1"/>
  <c r="M38" i="6"/>
  <c r="L38" i="6"/>
  <c r="H38" i="6"/>
  <c r="U38" i="6" s="1"/>
  <c r="G38" i="6"/>
  <c r="I38" i="6" s="1"/>
  <c r="R37" i="6"/>
  <c r="Q37" i="6"/>
  <c r="M37" i="6"/>
  <c r="L37" i="6"/>
  <c r="H37" i="6"/>
  <c r="U37" i="6" s="1"/>
  <c r="G37" i="6"/>
  <c r="I37" i="6" s="1"/>
  <c r="R36" i="6"/>
  <c r="Q36" i="6"/>
  <c r="M36" i="6"/>
  <c r="L36" i="6"/>
  <c r="H36" i="6"/>
  <c r="U36" i="6" s="1"/>
  <c r="G36" i="6"/>
  <c r="R35" i="6"/>
  <c r="R33" i="6" s="1"/>
  <c r="Q35" i="6"/>
  <c r="S35" i="6" s="1"/>
  <c r="M35" i="6"/>
  <c r="L35" i="6"/>
  <c r="H35" i="6"/>
  <c r="U35" i="6" s="1"/>
  <c r="G35" i="6"/>
  <c r="I35" i="6" s="1"/>
  <c r="R34" i="6"/>
  <c r="Q34" i="6"/>
  <c r="S34" i="6" s="1"/>
  <c r="M34" i="6"/>
  <c r="L34" i="6"/>
  <c r="H34" i="6"/>
  <c r="U34" i="6" s="1"/>
  <c r="G34" i="6"/>
  <c r="I34" i="6" s="1"/>
  <c r="Q33" i="6"/>
  <c r="P33" i="6"/>
  <c r="O33" i="6"/>
  <c r="M33" i="6"/>
  <c r="K33" i="6"/>
  <c r="J33" i="6"/>
  <c r="H33" i="6"/>
  <c r="G33" i="6"/>
  <c r="F33" i="6"/>
  <c r="E33" i="6"/>
  <c r="T32" i="6"/>
  <c r="R32" i="6"/>
  <c r="Q32" i="6"/>
  <c r="S32" i="6" s="1"/>
  <c r="N32" i="6"/>
  <c r="M32" i="6"/>
  <c r="L32" i="6"/>
  <c r="H32" i="6"/>
  <c r="U32" i="6" s="1"/>
  <c r="G32" i="6"/>
  <c r="I32" i="6" s="1"/>
  <c r="T31" i="6"/>
  <c r="R31" i="6"/>
  <c r="Q31" i="6"/>
  <c r="S31" i="6" s="1"/>
  <c r="N31" i="6"/>
  <c r="M31" i="6"/>
  <c r="L31" i="6"/>
  <c r="H31" i="6"/>
  <c r="U31" i="6" s="1"/>
  <c r="G31" i="6"/>
  <c r="I31" i="6" s="1"/>
  <c r="T30" i="6"/>
  <c r="R30" i="6"/>
  <c r="S30" i="6" s="1"/>
  <c r="M30" i="6"/>
  <c r="L30" i="6"/>
  <c r="N30" i="6" s="1"/>
  <c r="H30" i="6"/>
  <c r="G30" i="6"/>
  <c r="U29" i="6"/>
  <c r="V29" i="6" s="1"/>
  <c r="T29" i="6"/>
  <c r="S29" i="6"/>
  <c r="R29" i="6"/>
  <c r="N29" i="6"/>
  <c r="M29" i="6"/>
  <c r="I29" i="6"/>
  <c r="H29" i="6"/>
  <c r="T28" i="6"/>
  <c r="R28" i="6"/>
  <c r="S28" i="6" s="1"/>
  <c r="M28" i="6"/>
  <c r="H28" i="6"/>
  <c r="U27" i="6"/>
  <c r="T27" i="6"/>
  <c r="V27" i="6" s="1"/>
  <c r="S27" i="6"/>
  <c r="R27" i="6"/>
  <c r="N27" i="6"/>
  <c r="M27" i="6"/>
  <c r="I27" i="6"/>
  <c r="H27" i="6"/>
  <c r="T26" i="6"/>
  <c r="R26" i="6"/>
  <c r="Q26" i="6"/>
  <c r="P26" i="6"/>
  <c r="O26" i="6"/>
  <c r="L26" i="6"/>
  <c r="K26" i="6"/>
  <c r="J26" i="6"/>
  <c r="J25" i="6" s="1"/>
  <c r="F26" i="6"/>
  <c r="E26" i="6"/>
  <c r="Q25" i="6"/>
  <c r="P25" i="6"/>
  <c r="O25" i="6"/>
  <c r="K25" i="6"/>
  <c r="F25" i="6"/>
  <c r="E25" i="6"/>
  <c r="R24" i="6"/>
  <c r="Q24" i="6"/>
  <c r="S24" i="6" s="1"/>
  <c r="M24" i="6"/>
  <c r="L24" i="6"/>
  <c r="N24" i="6" s="1"/>
  <c r="H24" i="6"/>
  <c r="G24" i="6"/>
  <c r="R23" i="6"/>
  <c r="Q23" i="6"/>
  <c r="M23" i="6"/>
  <c r="L23" i="6"/>
  <c r="N23" i="6" s="1"/>
  <c r="H23" i="6"/>
  <c r="G23" i="6"/>
  <c r="I23" i="6" s="1"/>
  <c r="R22" i="6"/>
  <c r="S22" i="6" s="1"/>
  <c r="Q22" i="6"/>
  <c r="M22" i="6"/>
  <c r="L22" i="6"/>
  <c r="N22" i="6" s="1"/>
  <c r="H22" i="6"/>
  <c r="G22" i="6"/>
  <c r="I22" i="6" s="1"/>
  <c r="R21" i="6"/>
  <c r="S21" i="6" s="1"/>
  <c r="Q21" i="6"/>
  <c r="M21" i="6"/>
  <c r="U21" i="6" s="1"/>
  <c r="L21" i="6"/>
  <c r="N21" i="6" s="1"/>
  <c r="H21" i="6"/>
  <c r="G21" i="6"/>
  <c r="I21" i="6" s="1"/>
  <c r="R20" i="6"/>
  <c r="S20" i="6" s="1"/>
  <c r="Q20" i="6"/>
  <c r="M20" i="6"/>
  <c r="U20" i="6" s="1"/>
  <c r="L20" i="6"/>
  <c r="N20" i="6" s="1"/>
  <c r="H20" i="6"/>
  <c r="G20" i="6"/>
  <c r="I20" i="6" s="1"/>
  <c r="R19" i="6"/>
  <c r="S19" i="6" s="1"/>
  <c r="Q19" i="6"/>
  <c r="M19" i="6"/>
  <c r="L19" i="6"/>
  <c r="H19" i="6"/>
  <c r="G19" i="6"/>
  <c r="I19" i="6" s="1"/>
  <c r="R18" i="6"/>
  <c r="Q18" i="6"/>
  <c r="P18" i="6"/>
  <c r="O18" i="6"/>
  <c r="K18" i="6"/>
  <c r="J18" i="6"/>
  <c r="G18" i="6"/>
  <c r="F18" i="6"/>
  <c r="E18" i="6"/>
  <c r="T17" i="6"/>
  <c r="R17" i="6"/>
  <c r="Q17" i="6"/>
  <c r="S17" i="6" s="1"/>
  <c r="N17" i="6"/>
  <c r="M17" i="6"/>
  <c r="L17" i="6"/>
  <c r="H17" i="6"/>
  <c r="G17" i="6"/>
  <c r="T16" i="6"/>
  <c r="R16" i="6"/>
  <c r="Q16" i="6"/>
  <c r="S16" i="6" s="1"/>
  <c r="N16" i="6"/>
  <c r="M16" i="6"/>
  <c r="L16" i="6"/>
  <c r="H16" i="6"/>
  <c r="G16" i="6"/>
  <c r="S15" i="6"/>
  <c r="R15" i="6"/>
  <c r="M15" i="6"/>
  <c r="N15" i="6" s="1"/>
  <c r="L15" i="6"/>
  <c r="L11" i="6" s="1"/>
  <c r="H15" i="6"/>
  <c r="G15" i="6"/>
  <c r="T14" i="6"/>
  <c r="S14" i="6"/>
  <c r="R14" i="6"/>
  <c r="M14" i="6"/>
  <c r="N14" i="6" s="1"/>
  <c r="I14" i="6"/>
  <c r="H14" i="6"/>
  <c r="U14" i="6" s="1"/>
  <c r="T13" i="6"/>
  <c r="S13" i="6"/>
  <c r="R13" i="6"/>
  <c r="M13" i="6"/>
  <c r="I13" i="6"/>
  <c r="H13" i="6"/>
  <c r="U12" i="6"/>
  <c r="T12" i="6"/>
  <c r="R12" i="6"/>
  <c r="S12" i="6" s="1"/>
  <c r="N12" i="6"/>
  <c r="M12" i="6"/>
  <c r="H12" i="6"/>
  <c r="I12" i="6" s="1"/>
  <c r="R11" i="6"/>
  <c r="R10" i="6" s="1"/>
  <c r="Q11" i="6"/>
  <c r="P11" i="6"/>
  <c r="O11" i="6"/>
  <c r="K11" i="6"/>
  <c r="J11" i="6"/>
  <c r="F11" i="6"/>
  <c r="E11" i="6"/>
  <c r="Q10" i="6"/>
  <c r="Q9" i="6" s="1"/>
  <c r="O10" i="6"/>
  <c r="O9" i="6" s="1"/>
  <c r="O7" i="6" s="1"/>
  <c r="J10" i="6"/>
  <c r="J9" i="6" s="1"/>
  <c r="J7" i="6" s="1"/>
  <c r="E10" i="6"/>
  <c r="E9" i="6" s="1"/>
  <c r="E7" i="6" s="1"/>
  <c r="R8" i="6"/>
  <c r="Q7" i="6"/>
  <c r="O6" i="6"/>
  <c r="AW32" i="5"/>
  <c r="AU32" i="5"/>
  <c r="AO32" i="5"/>
  <c r="AG32" i="5"/>
  <c r="Y32" i="5"/>
  <c r="Q32" i="5"/>
  <c r="J32" i="5"/>
  <c r="H32" i="5"/>
  <c r="F32" i="5"/>
  <c r="AW31" i="5"/>
  <c r="AU31" i="5"/>
  <c r="AO31" i="5"/>
  <c r="AM31" i="5"/>
  <c r="AG31" i="5"/>
  <c r="AE31" i="5"/>
  <c r="Y31" i="5"/>
  <c r="W31" i="5"/>
  <c r="O31" i="5"/>
  <c r="J31" i="5"/>
  <c r="I31" i="5"/>
  <c r="G31" i="5"/>
  <c r="F31" i="5"/>
  <c r="E31" i="5"/>
  <c r="AW30" i="5"/>
  <c r="AU30" i="5"/>
  <c r="AO30" i="5"/>
  <c r="AG30" i="5"/>
  <c r="Y30" i="5"/>
  <c r="Q30" i="5"/>
  <c r="H30" i="5"/>
  <c r="H29" i="5" s="1"/>
  <c r="H26" i="5" s="1"/>
  <c r="F30" i="5"/>
  <c r="F29" i="5" s="1"/>
  <c r="AW29" i="5"/>
  <c r="AU29" i="5"/>
  <c r="AO29" i="5"/>
  <c r="AM29" i="5"/>
  <c r="AK29" i="5"/>
  <c r="AG29" i="5"/>
  <c r="AE29" i="5"/>
  <c r="AE26" i="5" s="1"/>
  <c r="AE25" i="5" s="1"/>
  <c r="AE12" i="5" s="1"/>
  <c r="AE10" i="5" s="1"/>
  <c r="Y29" i="5"/>
  <c r="W29" i="5"/>
  <c r="Q29" i="5"/>
  <c r="O29" i="5"/>
  <c r="M29" i="5"/>
  <c r="M26" i="5" s="1"/>
  <c r="M25" i="5" s="1"/>
  <c r="G29" i="5"/>
  <c r="E29" i="5"/>
  <c r="AW28" i="5"/>
  <c r="AU28" i="5"/>
  <c r="AO28" i="5"/>
  <c r="AG28" i="5"/>
  <c r="Y28" i="5"/>
  <c r="Q28" i="5"/>
  <c r="H28" i="5"/>
  <c r="F28" i="5"/>
  <c r="AW27" i="5"/>
  <c r="AU27" i="5"/>
  <c r="AM27" i="5"/>
  <c r="AM26" i="5" s="1"/>
  <c r="AM25" i="5" s="1"/>
  <c r="AM12" i="5" s="1"/>
  <c r="AM10" i="5" s="1"/>
  <c r="AK27" i="5"/>
  <c r="AG27" i="5"/>
  <c r="AE27" i="5"/>
  <c r="W27" i="5"/>
  <c r="Q27" i="5"/>
  <c r="Q26" i="5" s="1"/>
  <c r="O27" i="5"/>
  <c r="M27" i="5"/>
  <c r="H27" i="5"/>
  <c r="G27" i="5"/>
  <c r="G26" i="5" s="1"/>
  <c r="G25" i="5" s="1"/>
  <c r="G12" i="5" s="1"/>
  <c r="G10" i="5" s="1"/>
  <c r="E27" i="5"/>
  <c r="AW26" i="5"/>
  <c r="AU26" i="5"/>
  <c r="AK26" i="5"/>
  <c r="AK25" i="5" s="1"/>
  <c r="AG26" i="5"/>
  <c r="AG25" i="5" s="1"/>
  <c r="W26" i="5"/>
  <c r="O26" i="5"/>
  <c r="O25" i="5" s="1"/>
  <c r="E26" i="5"/>
  <c r="E25" i="5" s="1"/>
  <c r="AW25" i="5"/>
  <c r="AU25" i="5"/>
  <c r="W25" i="5"/>
  <c r="J25" i="5"/>
  <c r="I25" i="5"/>
  <c r="AW24" i="5"/>
  <c r="AU24" i="5"/>
  <c r="AO24" i="5"/>
  <c r="AG24" i="5"/>
  <c r="Y24" i="5"/>
  <c r="Q24" i="5"/>
  <c r="P24" i="5"/>
  <c r="H24" i="5"/>
  <c r="D24" i="5" s="1"/>
  <c r="F24" i="5"/>
  <c r="AW23" i="5"/>
  <c r="AU23" i="5"/>
  <c r="AO23" i="5"/>
  <c r="AN23" i="5"/>
  <c r="AG23" i="5"/>
  <c r="Y23" i="5"/>
  <c r="Q23" i="5"/>
  <c r="H23" i="5"/>
  <c r="F23" i="5"/>
  <c r="D23" i="5"/>
  <c r="D22" i="5" s="1"/>
  <c r="AO22" i="5"/>
  <c r="AM22" i="5"/>
  <c r="AG22" i="5"/>
  <c r="AE22" i="5"/>
  <c r="Y22" i="5"/>
  <c r="W22" i="5"/>
  <c r="Q22" i="5"/>
  <c r="O22" i="5"/>
  <c r="O13" i="5" s="1"/>
  <c r="O11" i="5" s="1"/>
  <c r="O10" i="5" s="1"/>
  <c r="H22" i="5"/>
  <c r="G22" i="5"/>
  <c r="F22" i="5"/>
  <c r="E22" i="5"/>
  <c r="AW21" i="5"/>
  <c r="AU21" i="5"/>
  <c r="AV21" i="5" s="1"/>
  <c r="AO21" i="5"/>
  <c r="AN21" i="5"/>
  <c r="AG21" i="5"/>
  <c r="AF21" i="5"/>
  <c r="Y21" i="5"/>
  <c r="X21" i="5"/>
  <c r="T21" i="5"/>
  <c r="Q21" i="5"/>
  <c r="P21" i="5"/>
  <c r="L21" i="5"/>
  <c r="K21" i="5"/>
  <c r="J21" i="5"/>
  <c r="H21" i="5"/>
  <c r="S21" i="5" s="1"/>
  <c r="AB21" i="5" s="1"/>
  <c r="F21" i="5"/>
  <c r="D21" i="5" s="1"/>
  <c r="AW20" i="5"/>
  <c r="AU20" i="5"/>
  <c r="AO20" i="5"/>
  <c r="AN20" i="5"/>
  <c r="AG20" i="5"/>
  <c r="Y20" i="5"/>
  <c r="Z20" i="5" s="1"/>
  <c r="AI20" i="5" s="1"/>
  <c r="AR20" i="5" s="1"/>
  <c r="Q20" i="5"/>
  <c r="Q18" i="5" s="1"/>
  <c r="K20" i="5"/>
  <c r="L20" i="5" s="1"/>
  <c r="J20" i="5"/>
  <c r="T20" i="5" s="1"/>
  <c r="H20" i="5"/>
  <c r="S20" i="5" s="1"/>
  <c r="AB20" i="5" s="1"/>
  <c r="F20" i="5"/>
  <c r="D20" i="5"/>
  <c r="AW19" i="5"/>
  <c r="AU19" i="5"/>
  <c r="AO19" i="5"/>
  <c r="AG19" i="5"/>
  <c r="Y19" i="5"/>
  <c r="T19" i="5"/>
  <c r="T18" i="5" s="1"/>
  <c r="Q19" i="5"/>
  <c r="P19" i="5"/>
  <c r="L19" i="5"/>
  <c r="J19" i="5"/>
  <c r="H19" i="5"/>
  <c r="F19" i="5"/>
  <c r="AW18" i="5"/>
  <c r="AM18" i="5"/>
  <c r="AG18" i="5"/>
  <c r="AG13" i="5" s="1"/>
  <c r="AG11" i="5" s="1"/>
  <c r="AG10" i="5" s="1"/>
  <c r="AE18" i="5"/>
  <c r="W18" i="5"/>
  <c r="U18" i="5"/>
  <c r="O18" i="5"/>
  <c r="K18" i="5"/>
  <c r="K13" i="5" s="1"/>
  <c r="K11" i="5" s="1"/>
  <c r="K10" i="5" s="1"/>
  <c r="J18" i="5"/>
  <c r="I18" i="5"/>
  <c r="G18" i="5"/>
  <c r="F18" i="5"/>
  <c r="E18" i="5"/>
  <c r="AX17" i="5"/>
  <c r="AW17" i="5"/>
  <c r="AU17" i="5"/>
  <c r="AO17" i="5"/>
  <c r="AG17" i="5"/>
  <c r="AF17" i="5"/>
  <c r="Y17" i="5"/>
  <c r="Z17" i="5" s="1"/>
  <c r="AI17" i="5" s="1"/>
  <c r="AR17" i="5" s="1"/>
  <c r="S17" i="5"/>
  <c r="AB17" i="5" s="1"/>
  <c r="Q17" i="5"/>
  <c r="L17" i="5"/>
  <c r="J17" i="5"/>
  <c r="T17" i="5" s="1"/>
  <c r="H17" i="5"/>
  <c r="F17" i="5"/>
  <c r="D17" i="5" s="1"/>
  <c r="AX16" i="5"/>
  <c r="AW16" i="5"/>
  <c r="AU16" i="5"/>
  <c r="AO16" i="5"/>
  <c r="AP16" i="5" s="1"/>
  <c r="AY16" i="5" s="1"/>
  <c r="AG16" i="5"/>
  <c r="Y16" i="5"/>
  <c r="Z16" i="5" s="1"/>
  <c r="AI16" i="5" s="1"/>
  <c r="AR16" i="5" s="1"/>
  <c r="S16" i="5"/>
  <c r="AB16" i="5" s="1"/>
  <c r="Q16" i="5"/>
  <c r="L16" i="5"/>
  <c r="J16" i="5"/>
  <c r="T16" i="5" s="1"/>
  <c r="H16" i="5"/>
  <c r="F16" i="5"/>
  <c r="D16" i="5" s="1"/>
  <c r="AX15" i="5"/>
  <c r="AW15" i="5"/>
  <c r="AU15" i="5"/>
  <c r="AO15" i="5"/>
  <c r="AP15" i="5" s="1"/>
  <c r="AG15" i="5"/>
  <c r="Y15" i="5"/>
  <c r="S15" i="5"/>
  <c r="Q15" i="5"/>
  <c r="L15" i="5"/>
  <c r="J15" i="5"/>
  <c r="T15" i="5" s="1"/>
  <c r="T14" i="5" s="1"/>
  <c r="H15" i="5"/>
  <c r="F15" i="5"/>
  <c r="AX14" i="5"/>
  <c r="AW14" i="5"/>
  <c r="AU14" i="5"/>
  <c r="AO14" i="5"/>
  <c r="AM14" i="5"/>
  <c r="AG14" i="5"/>
  <c r="AE14" i="5"/>
  <c r="W14" i="5"/>
  <c r="Q14" i="5"/>
  <c r="O14" i="5"/>
  <c r="L14" i="5"/>
  <c r="K14" i="5"/>
  <c r="J14" i="5"/>
  <c r="I14" i="5"/>
  <c r="H14" i="5"/>
  <c r="G14" i="5"/>
  <c r="E14" i="5"/>
  <c r="AM13" i="5"/>
  <c r="AE13" i="5"/>
  <c r="W13" i="5"/>
  <c r="W11" i="5" s="1"/>
  <c r="W10" i="5" s="1"/>
  <c r="Q13" i="5"/>
  <c r="J13" i="5"/>
  <c r="I13" i="5"/>
  <c r="I11" i="5" s="1"/>
  <c r="I10" i="5" s="1"/>
  <c r="G13" i="5"/>
  <c r="E13" i="5"/>
  <c r="AZ12" i="5"/>
  <c r="AW12" i="5"/>
  <c r="AU12" i="5"/>
  <c r="AR12" i="5"/>
  <c r="AJ12" i="5"/>
  <c r="AG12" i="5"/>
  <c r="AB12" i="5"/>
  <c r="W12" i="5"/>
  <c r="T12" i="5"/>
  <c r="O12" i="5"/>
  <c r="L12" i="5"/>
  <c r="K12" i="5"/>
  <c r="J12" i="5"/>
  <c r="I12" i="5"/>
  <c r="E12" i="5"/>
  <c r="AM11" i="5"/>
  <c r="AE11" i="5"/>
  <c r="Q11" i="5"/>
  <c r="J11" i="5"/>
  <c r="G11" i="5"/>
  <c r="E11" i="5"/>
  <c r="J10" i="5"/>
  <c r="E10" i="5"/>
  <c r="AZ9" i="5"/>
  <c r="AY9" i="5"/>
  <c r="AX9" i="5"/>
  <c r="AV9" i="5"/>
  <c r="AV28" i="5" s="1"/>
  <c r="AR9" i="5"/>
  <c r="AQ9" i="5"/>
  <c r="AP9" i="5"/>
  <c r="AP30" i="5" s="1"/>
  <c r="AP29" i="5" s="1"/>
  <c r="AN9" i="5"/>
  <c r="AJ9" i="5"/>
  <c r="AI9" i="5"/>
  <c r="AH9" i="5"/>
  <c r="AF9" i="5"/>
  <c r="AB9" i="5"/>
  <c r="AA9" i="5"/>
  <c r="Z9" i="5"/>
  <c r="Z30" i="5" s="1"/>
  <c r="Z29" i="5" s="1"/>
  <c r="X9" i="5"/>
  <c r="X32" i="5" s="1"/>
  <c r="T9" i="5"/>
  <c r="S9" i="5"/>
  <c r="R9" i="5"/>
  <c r="R30" i="5" s="1"/>
  <c r="R29" i="5" s="1"/>
  <c r="P9" i="5"/>
  <c r="AZ8" i="5"/>
  <c r="AY8" i="5"/>
  <c r="AX8" i="5"/>
  <c r="AX19" i="5" s="1"/>
  <c r="AV8" i="5"/>
  <c r="AV20" i="5" s="1"/>
  <c r="AR8" i="5"/>
  <c r="AQ8" i="5"/>
  <c r="AP8" i="5"/>
  <c r="AN8" i="5"/>
  <c r="AN17" i="5" s="1"/>
  <c r="AJ8" i="5"/>
  <c r="AI8" i="5"/>
  <c r="AH8" i="5"/>
  <c r="AF8" i="5"/>
  <c r="AF20" i="5" s="1"/>
  <c r="AB8" i="5"/>
  <c r="AA8" i="5"/>
  <c r="Z8" i="5"/>
  <c r="X8" i="5"/>
  <c r="X24" i="5" s="1"/>
  <c r="T8" i="5"/>
  <c r="S8" i="5"/>
  <c r="R8" i="5"/>
  <c r="P8" i="5"/>
  <c r="P20" i="5" s="1"/>
  <c r="AL2" i="5"/>
  <c r="V2" i="5"/>
  <c r="P22" i="4"/>
  <c r="M22" i="4"/>
  <c r="R22" i="4" s="1"/>
  <c r="H22" i="4"/>
  <c r="P21" i="4"/>
  <c r="P20" i="4" s="1"/>
  <c r="P16" i="4" s="1"/>
  <c r="M21" i="4"/>
  <c r="H21" i="4"/>
  <c r="E21" i="4"/>
  <c r="O20" i="4"/>
  <c r="M20" i="4"/>
  <c r="L20" i="4"/>
  <c r="L16" i="4" s="1"/>
  <c r="J20" i="4"/>
  <c r="H20" i="4"/>
  <c r="G20" i="4"/>
  <c r="G16" i="4" s="1"/>
  <c r="F20" i="4"/>
  <c r="D20" i="4"/>
  <c r="C20" i="4"/>
  <c r="C16" i="4" s="1"/>
  <c r="Q19" i="4"/>
  <c r="P19" i="4"/>
  <c r="M19" i="4"/>
  <c r="R19" i="4" s="1"/>
  <c r="H19" i="4"/>
  <c r="Q18" i="4"/>
  <c r="Q17" i="4" s="1"/>
  <c r="P18" i="4"/>
  <c r="M18" i="4"/>
  <c r="H18" i="4"/>
  <c r="S18" i="4" s="1"/>
  <c r="E18" i="4"/>
  <c r="R18" i="4" s="1"/>
  <c r="T18" i="4" s="1"/>
  <c r="P17" i="4"/>
  <c r="O17" i="4"/>
  <c r="M17" i="4"/>
  <c r="M16" i="4" s="1"/>
  <c r="L17" i="4"/>
  <c r="J17" i="4"/>
  <c r="H17" i="4"/>
  <c r="G17" i="4"/>
  <c r="F17" i="4"/>
  <c r="E17" i="4"/>
  <c r="D17" i="4"/>
  <c r="C17" i="4"/>
  <c r="O16" i="4"/>
  <c r="J16" i="4"/>
  <c r="H16" i="4"/>
  <c r="F16" i="4"/>
  <c r="D16" i="4"/>
  <c r="R15" i="4"/>
  <c r="P15" i="4"/>
  <c r="M15" i="4"/>
  <c r="Q15" i="4" s="1"/>
  <c r="H15" i="4"/>
  <c r="Q14" i="4"/>
  <c r="Q13" i="4" s="1"/>
  <c r="P14" i="4"/>
  <c r="M14" i="4"/>
  <c r="H14" i="4"/>
  <c r="S14" i="4" s="1"/>
  <c r="E14" i="4"/>
  <c r="P13" i="4"/>
  <c r="O13" i="4"/>
  <c r="M13" i="4"/>
  <c r="L13" i="4"/>
  <c r="J13" i="4"/>
  <c r="I13" i="4"/>
  <c r="G13" i="4"/>
  <c r="G9" i="4" s="1"/>
  <c r="G8" i="4" s="1"/>
  <c r="F13" i="4"/>
  <c r="D13" i="4"/>
  <c r="C13" i="4"/>
  <c r="Q12" i="4"/>
  <c r="P12" i="4"/>
  <c r="M12" i="4"/>
  <c r="H12" i="4"/>
  <c r="S12" i="4" s="1"/>
  <c r="E12" i="4"/>
  <c r="R12" i="4" s="1"/>
  <c r="T12" i="4" s="1"/>
  <c r="O10" i="4"/>
  <c r="L10" i="4"/>
  <c r="G10" i="4"/>
  <c r="F10" i="4"/>
  <c r="D10" i="4"/>
  <c r="C10" i="4"/>
  <c r="C9" i="4" s="1"/>
  <c r="C8" i="4" s="1"/>
  <c r="A10" i="4"/>
  <c r="O9" i="4"/>
  <c r="F9" i="4"/>
  <c r="F8" i="4" s="1"/>
  <c r="O8" i="4"/>
  <c r="T78" i="3"/>
  <c r="V78" i="3" s="1"/>
  <c r="S78" i="3"/>
  <c r="R78" i="3"/>
  <c r="Q78" i="3"/>
  <c r="N78" i="3"/>
  <c r="M78" i="3"/>
  <c r="L78" i="3"/>
  <c r="H78" i="3"/>
  <c r="U78" i="3" s="1"/>
  <c r="G78" i="3"/>
  <c r="I78" i="3" s="1"/>
  <c r="T77" i="3"/>
  <c r="S77" i="3"/>
  <c r="R77" i="3"/>
  <c r="Q77" i="3"/>
  <c r="N77" i="3"/>
  <c r="M77" i="3"/>
  <c r="L77" i="3"/>
  <c r="H77" i="3"/>
  <c r="U77" i="3" s="1"/>
  <c r="G77" i="3"/>
  <c r="T76" i="3"/>
  <c r="V76" i="3" s="1"/>
  <c r="S76" i="3"/>
  <c r="R76" i="3"/>
  <c r="Q76" i="3"/>
  <c r="N76" i="3"/>
  <c r="M76" i="3"/>
  <c r="M75" i="3" s="1"/>
  <c r="L76" i="3"/>
  <c r="H76" i="3"/>
  <c r="U76" i="3" s="1"/>
  <c r="G76" i="3"/>
  <c r="I76" i="3" s="1"/>
  <c r="S75" i="3"/>
  <c r="R75" i="3"/>
  <c r="Q75" i="3"/>
  <c r="P75" i="3"/>
  <c r="O75" i="3"/>
  <c r="L75" i="3"/>
  <c r="K75" i="3"/>
  <c r="J75" i="3"/>
  <c r="H75" i="3"/>
  <c r="G75" i="3"/>
  <c r="F75" i="3"/>
  <c r="E75" i="3"/>
  <c r="V74" i="3"/>
  <c r="R74" i="3"/>
  <c r="S74" i="3" s="1"/>
  <c r="N74" i="3"/>
  <c r="M74" i="3"/>
  <c r="L74" i="3"/>
  <c r="I74" i="3"/>
  <c r="H74" i="3"/>
  <c r="U74" i="3" s="1"/>
  <c r="G74" i="3"/>
  <c r="T74" i="3" s="1"/>
  <c r="U73" i="3"/>
  <c r="T73" i="3"/>
  <c r="R73" i="3"/>
  <c r="S73" i="3" s="1"/>
  <c r="N73" i="3"/>
  <c r="N71" i="3" s="1"/>
  <c r="M73" i="3"/>
  <c r="M71" i="3" s="1"/>
  <c r="M70" i="3" s="1"/>
  <c r="I73" i="3"/>
  <c r="H73" i="3"/>
  <c r="T72" i="3"/>
  <c r="R72" i="3"/>
  <c r="N72" i="3"/>
  <c r="M72" i="3"/>
  <c r="H72" i="3"/>
  <c r="Q71" i="3"/>
  <c r="P71" i="3"/>
  <c r="O71" i="3"/>
  <c r="O70" i="3" s="1"/>
  <c r="L71" i="3"/>
  <c r="K71" i="3"/>
  <c r="J71" i="3"/>
  <c r="G71" i="3"/>
  <c r="G70" i="3" s="1"/>
  <c r="F71" i="3"/>
  <c r="E71" i="3"/>
  <c r="Q70" i="3"/>
  <c r="L70" i="3"/>
  <c r="J70" i="3"/>
  <c r="E70" i="3"/>
  <c r="T69" i="3"/>
  <c r="S69" i="3"/>
  <c r="R69" i="3"/>
  <c r="Q69" i="3"/>
  <c r="N69" i="3"/>
  <c r="M69" i="3"/>
  <c r="L69" i="3"/>
  <c r="H69" i="3"/>
  <c r="U69" i="3" s="1"/>
  <c r="G69" i="3"/>
  <c r="T68" i="3"/>
  <c r="V68" i="3" s="1"/>
  <c r="S68" i="3"/>
  <c r="R68" i="3"/>
  <c r="Q68" i="3"/>
  <c r="N68" i="3"/>
  <c r="M68" i="3"/>
  <c r="L68" i="3"/>
  <c r="H68" i="3"/>
  <c r="U68" i="3" s="1"/>
  <c r="G68" i="3"/>
  <c r="I68" i="3" s="1"/>
  <c r="T67" i="3"/>
  <c r="S67" i="3"/>
  <c r="R67" i="3"/>
  <c r="Q67" i="3"/>
  <c r="N67" i="3"/>
  <c r="M67" i="3"/>
  <c r="M66" i="3" s="1"/>
  <c r="L67" i="3"/>
  <c r="H67" i="3"/>
  <c r="U67" i="3" s="1"/>
  <c r="G67" i="3"/>
  <c r="T66" i="3"/>
  <c r="S66" i="3"/>
  <c r="R66" i="3"/>
  <c r="Q66" i="3"/>
  <c r="P66" i="3"/>
  <c r="O66" i="3"/>
  <c r="L66" i="3"/>
  <c r="L61" i="3" s="1"/>
  <c r="L60" i="3" s="1"/>
  <c r="K66" i="3"/>
  <c r="J66" i="3"/>
  <c r="G66" i="3"/>
  <c r="F66" i="3"/>
  <c r="E66" i="3"/>
  <c r="R65" i="3"/>
  <c r="S65" i="3" s="1"/>
  <c r="N65" i="3"/>
  <c r="M65" i="3"/>
  <c r="L65" i="3"/>
  <c r="I65" i="3"/>
  <c r="H65" i="3"/>
  <c r="G65" i="3"/>
  <c r="T65" i="3" s="1"/>
  <c r="U64" i="3"/>
  <c r="T64" i="3"/>
  <c r="V64" i="3" s="1"/>
  <c r="R64" i="3"/>
  <c r="S64" i="3" s="1"/>
  <c r="N64" i="3"/>
  <c r="N62" i="3" s="1"/>
  <c r="M64" i="3"/>
  <c r="M62" i="3" s="1"/>
  <c r="H64" i="3"/>
  <c r="I64" i="3" s="1"/>
  <c r="T63" i="3"/>
  <c r="R63" i="3"/>
  <c r="N63" i="3"/>
  <c r="M63" i="3"/>
  <c r="H63" i="3"/>
  <c r="Q62" i="3"/>
  <c r="P62" i="3"/>
  <c r="O62" i="3"/>
  <c r="O61" i="3" s="1"/>
  <c r="O60" i="3" s="1"/>
  <c r="L62" i="3"/>
  <c r="K62" i="3"/>
  <c r="J62" i="3"/>
  <c r="G62" i="3"/>
  <c r="G61" i="3" s="1"/>
  <c r="G60" i="3" s="1"/>
  <c r="F62" i="3"/>
  <c r="E62" i="3"/>
  <c r="Q61" i="3"/>
  <c r="Q60" i="3" s="1"/>
  <c r="J61" i="3"/>
  <c r="E61" i="3"/>
  <c r="J60" i="3"/>
  <c r="E60" i="3"/>
  <c r="S59" i="3"/>
  <c r="R59" i="3"/>
  <c r="Q59" i="3"/>
  <c r="M59" i="3"/>
  <c r="L59" i="3"/>
  <c r="H59" i="3"/>
  <c r="G59" i="3"/>
  <c r="S58" i="3"/>
  <c r="S56" i="3" s="1"/>
  <c r="R58" i="3"/>
  <c r="Q58" i="3"/>
  <c r="M58" i="3"/>
  <c r="L58" i="3"/>
  <c r="N58" i="3" s="1"/>
  <c r="H58" i="3"/>
  <c r="G58" i="3"/>
  <c r="S57" i="3"/>
  <c r="R57" i="3"/>
  <c r="Q57" i="3"/>
  <c r="M57" i="3"/>
  <c r="L57" i="3"/>
  <c r="H57" i="3"/>
  <c r="U57" i="3" s="1"/>
  <c r="G57" i="3"/>
  <c r="R56" i="3"/>
  <c r="Q56" i="3"/>
  <c r="P56" i="3"/>
  <c r="O56" i="3"/>
  <c r="K56" i="3"/>
  <c r="J56" i="3"/>
  <c r="H56" i="3"/>
  <c r="G56" i="3"/>
  <c r="F56" i="3"/>
  <c r="E56" i="3"/>
  <c r="U55" i="3"/>
  <c r="R55" i="3"/>
  <c r="Q55" i="3"/>
  <c r="N55" i="3"/>
  <c r="M55" i="3"/>
  <c r="L55" i="3"/>
  <c r="I55" i="3"/>
  <c r="H55" i="3"/>
  <c r="G55" i="3"/>
  <c r="U54" i="3"/>
  <c r="T54" i="3"/>
  <c r="R54" i="3"/>
  <c r="S54" i="3" s="1"/>
  <c r="N54" i="3"/>
  <c r="N52" i="3" s="1"/>
  <c r="M54" i="3"/>
  <c r="M52" i="3" s="1"/>
  <c r="I54" i="3"/>
  <c r="H54" i="3"/>
  <c r="T53" i="3"/>
  <c r="R53" i="3"/>
  <c r="N53" i="3"/>
  <c r="M53" i="3"/>
  <c r="H53" i="3"/>
  <c r="P52" i="3"/>
  <c r="O52" i="3"/>
  <c r="L52" i="3"/>
  <c r="K52" i="3"/>
  <c r="J52" i="3"/>
  <c r="G52" i="3"/>
  <c r="F52" i="3"/>
  <c r="E52" i="3"/>
  <c r="J51" i="3"/>
  <c r="G51" i="3"/>
  <c r="G41" i="3" s="1"/>
  <c r="G40" i="3" s="1"/>
  <c r="G8" i="3" s="1"/>
  <c r="E51" i="3"/>
  <c r="T50" i="3"/>
  <c r="V50" i="3" s="1"/>
  <c r="S50" i="3"/>
  <c r="R50" i="3"/>
  <c r="Q50" i="3"/>
  <c r="N50" i="3"/>
  <c r="M50" i="3"/>
  <c r="L50" i="3"/>
  <c r="H50" i="3"/>
  <c r="U50" i="3" s="1"/>
  <c r="G50" i="3"/>
  <c r="I50" i="3" s="1"/>
  <c r="T49" i="3"/>
  <c r="S49" i="3"/>
  <c r="R49" i="3"/>
  <c r="Q49" i="3"/>
  <c r="N49" i="3"/>
  <c r="M49" i="3"/>
  <c r="L49" i="3"/>
  <c r="H49" i="3"/>
  <c r="U49" i="3" s="1"/>
  <c r="G49" i="3"/>
  <c r="T48" i="3"/>
  <c r="V48" i="3" s="1"/>
  <c r="S48" i="3"/>
  <c r="R48" i="3"/>
  <c r="Q48" i="3"/>
  <c r="N48" i="3"/>
  <c r="N47" i="3" s="1"/>
  <c r="M48" i="3"/>
  <c r="M47" i="3" s="1"/>
  <c r="L48" i="3"/>
  <c r="H48" i="3"/>
  <c r="U48" i="3" s="1"/>
  <c r="G48" i="3"/>
  <c r="I48" i="3" s="1"/>
  <c r="S47" i="3"/>
  <c r="R47" i="3"/>
  <c r="Q47" i="3"/>
  <c r="P47" i="3"/>
  <c r="O47" i="3"/>
  <c r="L47" i="3"/>
  <c r="K47" i="3"/>
  <c r="J47" i="3"/>
  <c r="H47" i="3"/>
  <c r="G47" i="3"/>
  <c r="F47" i="3"/>
  <c r="E47" i="3"/>
  <c r="R46" i="3"/>
  <c r="U46" i="3" s="1"/>
  <c r="Q46" i="3"/>
  <c r="S46" i="3" s="1"/>
  <c r="M46" i="3"/>
  <c r="L46" i="3"/>
  <c r="N46" i="3" s="1"/>
  <c r="I46" i="3"/>
  <c r="H46" i="3"/>
  <c r="G46" i="3"/>
  <c r="T45" i="3"/>
  <c r="R45" i="3"/>
  <c r="N45" i="3"/>
  <c r="M45" i="3"/>
  <c r="H45" i="3"/>
  <c r="T44" i="3"/>
  <c r="S44" i="3"/>
  <c r="R44" i="3"/>
  <c r="M44" i="3"/>
  <c r="N44" i="3" s="1"/>
  <c r="I44" i="3"/>
  <c r="H44" i="3"/>
  <c r="U44" i="3" s="1"/>
  <c r="Q43" i="3"/>
  <c r="P43" i="3"/>
  <c r="O43" i="3"/>
  <c r="M43" i="3"/>
  <c r="K43" i="3"/>
  <c r="J43" i="3"/>
  <c r="H43" i="3"/>
  <c r="G43" i="3"/>
  <c r="F43" i="3"/>
  <c r="E43" i="3"/>
  <c r="Q42" i="3"/>
  <c r="O42" i="3"/>
  <c r="M42" i="3"/>
  <c r="J42" i="3"/>
  <c r="H42" i="3"/>
  <c r="G42" i="3"/>
  <c r="E42" i="3"/>
  <c r="J41" i="3"/>
  <c r="E41" i="3"/>
  <c r="J40" i="3"/>
  <c r="E40" i="3"/>
  <c r="E8" i="3" s="1"/>
  <c r="S39" i="3"/>
  <c r="R39" i="3"/>
  <c r="M39" i="3"/>
  <c r="L39" i="3"/>
  <c r="N39" i="3" s="1"/>
  <c r="H39" i="3"/>
  <c r="U39" i="3" s="1"/>
  <c r="G39" i="3"/>
  <c r="I39" i="3" s="1"/>
  <c r="R38" i="3"/>
  <c r="S38" i="3" s="1"/>
  <c r="M38" i="3"/>
  <c r="L38" i="3"/>
  <c r="N38" i="3" s="1"/>
  <c r="I38" i="3"/>
  <c r="H38" i="3"/>
  <c r="G38" i="3"/>
  <c r="T38" i="3" s="1"/>
  <c r="U37" i="3"/>
  <c r="R37" i="3"/>
  <c r="S37" i="3" s="1"/>
  <c r="N37" i="3"/>
  <c r="M37" i="3"/>
  <c r="L37" i="3"/>
  <c r="H37" i="3"/>
  <c r="I37" i="3" s="1"/>
  <c r="G37" i="3"/>
  <c r="T37" i="3" s="1"/>
  <c r="V37" i="3" s="1"/>
  <c r="R36" i="3"/>
  <c r="S36" i="3" s="1"/>
  <c r="M36" i="3"/>
  <c r="L36" i="3"/>
  <c r="H36" i="3"/>
  <c r="G36" i="3"/>
  <c r="S35" i="3"/>
  <c r="R35" i="3"/>
  <c r="M35" i="3"/>
  <c r="L35" i="3"/>
  <c r="N35" i="3" s="1"/>
  <c r="H35" i="3"/>
  <c r="U35" i="3" s="1"/>
  <c r="G35" i="3"/>
  <c r="I35" i="3" s="1"/>
  <c r="R34" i="3"/>
  <c r="S34" i="3" s="1"/>
  <c r="M34" i="3"/>
  <c r="L34" i="3"/>
  <c r="N34" i="3" s="1"/>
  <c r="I34" i="3"/>
  <c r="H34" i="3"/>
  <c r="U34" i="3" s="1"/>
  <c r="G34" i="3"/>
  <c r="T34" i="3" s="1"/>
  <c r="R33" i="3"/>
  <c r="S33" i="3" s="1"/>
  <c r="P33" i="3"/>
  <c r="P25" i="3" s="1"/>
  <c r="O33" i="3"/>
  <c r="L33" i="3"/>
  <c r="K33" i="3"/>
  <c r="J33" i="3"/>
  <c r="H33" i="3"/>
  <c r="F33" i="3"/>
  <c r="E33" i="3"/>
  <c r="R32" i="3"/>
  <c r="S32" i="3" s="1"/>
  <c r="M32" i="3"/>
  <c r="L32" i="3"/>
  <c r="N32" i="3" s="1"/>
  <c r="I32" i="3"/>
  <c r="H32" i="3"/>
  <c r="U32" i="3" s="1"/>
  <c r="G32" i="3"/>
  <c r="T32" i="3" s="1"/>
  <c r="V32" i="3" s="1"/>
  <c r="R31" i="3"/>
  <c r="S31" i="3" s="1"/>
  <c r="N31" i="3"/>
  <c r="M31" i="3"/>
  <c r="L31" i="3"/>
  <c r="H31" i="3"/>
  <c r="I31" i="3" s="1"/>
  <c r="G31" i="3"/>
  <c r="T31" i="3" s="1"/>
  <c r="T30" i="3"/>
  <c r="V30" i="3" s="1"/>
  <c r="R30" i="3"/>
  <c r="S30" i="3" s="1"/>
  <c r="M30" i="3"/>
  <c r="L30" i="3"/>
  <c r="H30" i="3"/>
  <c r="U30" i="3" s="1"/>
  <c r="G30" i="3"/>
  <c r="I30" i="3" s="1"/>
  <c r="S29" i="3"/>
  <c r="R29" i="3"/>
  <c r="M29" i="3"/>
  <c r="L29" i="3"/>
  <c r="I29" i="3"/>
  <c r="H29" i="3"/>
  <c r="U29" i="3" s="1"/>
  <c r="U28" i="3"/>
  <c r="T28" i="3"/>
  <c r="R28" i="3"/>
  <c r="S28" i="3" s="1"/>
  <c r="N28" i="3"/>
  <c r="M28" i="3"/>
  <c r="H28" i="3"/>
  <c r="I28" i="3" s="1"/>
  <c r="T27" i="3"/>
  <c r="R27" i="3"/>
  <c r="N27" i="3"/>
  <c r="M27" i="3"/>
  <c r="H27" i="3"/>
  <c r="Q26" i="3"/>
  <c r="P26" i="3"/>
  <c r="O26" i="3"/>
  <c r="O25" i="3" s="1"/>
  <c r="K26" i="3"/>
  <c r="K25" i="3" s="1"/>
  <c r="J26" i="3"/>
  <c r="G26" i="3"/>
  <c r="F26" i="3"/>
  <c r="E26" i="3"/>
  <c r="Q25" i="3"/>
  <c r="J25" i="3"/>
  <c r="F25" i="3"/>
  <c r="E25" i="3"/>
  <c r="S24" i="3"/>
  <c r="R24" i="3"/>
  <c r="Q24" i="3"/>
  <c r="M24" i="3"/>
  <c r="L24" i="3"/>
  <c r="N24" i="3" s="1"/>
  <c r="H24" i="3"/>
  <c r="G24" i="3"/>
  <c r="S23" i="3"/>
  <c r="R23" i="3"/>
  <c r="Q23" i="3"/>
  <c r="M23" i="3"/>
  <c r="N23" i="3" s="1"/>
  <c r="L23" i="3"/>
  <c r="H23" i="3"/>
  <c r="U23" i="3" s="1"/>
  <c r="G23" i="3"/>
  <c r="S22" i="3"/>
  <c r="R22" i="3"/>
  <c r="Q22" i="3"/>
  <c r="M22" i="3"/>
  <c r="L22" i="3"/>
  <c r="N22" i="3" s="1"/>
  <c r="H22" i="3"/>
  <c r="U22" i="3" s="1"/>
  <c r="G22" i="3"/>
  <c r="S21" i="3"/>
  <c r="R21" i="3"/>
  <c r="Q21" i="3"/>
  <c r="M21" i="3"/>
  <c r="L21" i="3"/>
  <c r="H21" i="3"/>
  <c r="G21" i="3"/>
  <c r="S20" i="3"/>
  <c r="S18" i="3" s="1"/>
  <c r="R20" i="3"/>
  <c r="Q20" i="3"/>
  <c r="M20" i="3"/>
  <c r="L20" i="3"/>
  <c r="N20" i="3" s="1"/>
  <c r="H20" i="3"/>
  <c r="G20" i="3"/>
  <c r="G18" i="3" s="1"/>
  <c r="S19" i="3"/>
  <c r="R19" i="3"/>
  <c r="Q19" i="3"/>
  <c r="M19" i="3"/>
  <c r="L19" i="3"/>
  <c r="H19" i="3"/>
  <c r="U19" i="3" s="1"/>
  <c r="G19" i="3"/>
  <c r="R18" i="3"/>
  <c r="Q18" i="3"/>
  <c r="P18" i="3"/>
  <c r="O18" i="3"/>
  <c r="L18" i="3"/>
  <c r="K18" i="3"/>
  <c r="J18" i="3"/>
  <c r="H18" i="3"/>
  <c r="F18" i="3"/>
  <c r="E18" i="3"/>
  <c r="U17" i="3"/>
  <c r="R17" i="3"/>
  <c r="Q17" i="3"/>
  <c r="S17" i="3" s="1"/>
  <c r="M17" i="3"/>
  <c r="L17" i="3"/>
  <c r="N17" i="3" s="1"/>
  <c r="I17" i="3"/>
  <c r="H17" i="3"/>
  <c r="G17" i="3"/>
  <c r="U16" i="3"/>
  <c r="R16" i="3"/>
  <c r="Q16" i="3"/>
  <c r="M16" i="3"/>
  <c r="L16" i="3"/>
  <c r="N16" i="3" s="1"/>
  <c r="I16" i="3"/>
  <c r="H16" i="3"/>
  <c r="G16" i="3"/>
  <c r="U15" i="3"/>
  <c r="O15" i="3"/>
  <c r="R15" i="3" s="1"/>
  <c r="S15" i="3" s="1"/>
  <c r="M15" i="3"/>
  <c r="L15" i="3"/>
  <c r="N15" i="3" s="1"/>
  <c r="E15" i="3"/>
  <c r="H15" i="3" s="1"/>
  <c r="T14" i="3"/>
  <c r="M14" i="3"/>
  <c r="N14" i="3" s="1"/>
  <c r="I14" i="3"/>
  <c r="E14" i="3"/>
  <c r="H14" i="3" s="1"/>
  <c r="T13" i="3"/>
  <c r="M13" i="3"/>
  <c r="N13" i="3" s="1"/>
  <c r="H13" i="3"/>
  <c r="I13" i="3" s="1"/>
  <c r="E13" i="3"/>
  <c r="T12" i="3"/>
  <c r="N12" i="3"/>
  <c r="M12" i="3"/>
  <c r="E12" i="3"/>
  <c r="P11" i="3"/>
  <c r="M11" i="3"/>
  <c r="L11" i="3"/>
  <c r="L10" i="3" s="1"/>
  <c r="K11" i="3"/>
  <c r="J11" i="3"/>
  <c r="F11" i="3"/>
  <c r="A11" i="3"/>
  <c r="J10" i="3"/>
  <c r="J9" i="3"/>
  <c r="J8" i="3"/>
  <c r="J7" i="3"/>
  <c r="J6" i="3" s="1"/>
  <c r="K80" i="2"/>
  <c r="G80" i="2"/>
  <c r="V80" i="2" s="1"/>
  <c r="K79" i="2"/>
  <c r="G79" i="2"/>
  <c r="Z78" i="2"/>
  <c r="Y78" i="2"/>
  <c r="Q78" i="2"/>
  <c r="J78" i="2"/>
  <c r="I78" i="2"/>
  <c r="H78" i="2"/>
  <c r="F78" i="2"/>
  <c r="E78" i="2"/>
  <c r="P77" i="2"/>
  <c r="K77" i="2"/>
  <c r="G77" i="2"/>
  <c r="U77" i="2" s="1"/>
  <c r="R76" i="2"/>
  <c r="P76" i="2"/>
  <c r="K76" i="2"/>
  <c r="G76" i="2"/>
  <c r="U76" i="2" s="1"/>
  <c r="Y75" i="2"/>
  <c r="Q75" i="2"/>
  <c r="Q74" i="2" s="1"/>
  <c r="K75" i="2"/>
  <c r="J75" i="2"/>
  <c r="I75" i="2"/>
  <c r="H75" i="2"/>
  <c r="H74" i="2" s="1"/>
  <c r="G75" i="2"/>
  <c r="F75" i="2"/>
  <c r="E75" i="2"/>
  <c r="J74" i="2"/>
  <c r="I74" i="2"/>
  <c r="F74" i="2"/>
  <c r="E74" i="2"/>
  <c r="T73" i="2"/>
  <c r="P73" i="2"/>
  <c r="K73" i="2"/>
  <c r="G73" i="2"/>
  <c r="S73" i="2" s="1"/>
  <c r="P72" i="2"/>
  <c r="K72" i="2"/>
  <c r="G72" i="2"/>
  <c r="S72" i="2" s="1"/>
  <c r="Y71" i="2"/>
  <c r="Q71" i="2"/>
  <c r="J71" i="2"/>
  <c r="I71" i="2"/>
  <c r="H71" i="2"/>
  <c r="F71" i="2"/>
  <c r="E71" i="2"/>
  <c r="P70" i="2"/>
  <c r="K70" i="2"/>
  <c r="G70" i="2"/>
  <c r="S70" i="2" s="1"/>
  <c r="P69" i="2"/>
  <c r="K69" i="2"/>
  <c r="K68" i="2" s="1"/>
  <c r="G69" i="2"/>
  <c r="Y68" i="2"/>
  <c r="Y67" i="2" s="1"/>
  <c r="Q68" i="2"/>
  <c r="Q67" i="2" s="1"/>
  <c r="Q66" i="2" s="1"/>
  <c r="J68" i="2"/>
  <c r="I68" i="2"/>
  <c r="H68" i="2"/>
  <c r="F68" i="2"/>
  <c r="E68" i="2"/>
  <c r="J67" i="2"/>
  <c r="H67" i="2"/>
  <c r="F67" i="2"/>
  <c r="F66" i="2" s="1"/>
  <c r="J66" i="2"/>
  <c r="P65" i="2"/>
  <c r="K65" i="2"/>
  <c r="G65" i="2"/>
  <c r="V65" i="2" s="1"/>
  <c r="P64" i="2"/>
  <c r="K64" i="2"/>
  <c r="K63" i="2" s="1"/>
  <c r="G64" i="2"/>
  <c r="V64" i="2" s="1"/>
  <c r="V63" i="2" s="1"/>
  <c r="Y63" i="2"/>
  <c r="Q63" i="2"/>
  <c r="J63" i="2"/>
  <c r="J59" i="2" s="1"/>
  <c r="I63" i="2"/>
  <c r="H63" i="2"/>
  <c r="F63" i="2"/>
  <c r="E63" i="2"/>
  <c r="P62" i="2"/>
  <c r="K62" i="2"/>
  <c r="G62" i="2"/>
  <c r="U62" i="2" s="1"/>
  <c r="P61" i="2"/>
  <c r="K61" i="2"/>
  <c r="G61" i="2"/>
  <c r="U61" i="2" s="1"/>
  <c r="Y60" i="2"/>
  <c r="Q60" i="2"/>
  <c r="K60" i="2"/>
  <c r="K59" i="2" s="1"/>
  <c r="J60" i="2"/>
  <c r="I60" i="2"/>
  <c r="I59" i="2" s="1"/>
  <c r="H60" i="2"/>
  <c r="G60" i="2"/>
  <c r="F60" i="2"/>
  <c r="E60" i="2"/>
  <c r="F59" i="2"/>
  <c r="K57" i="2"/>
  <c r="G57" i="2"/>
  <c r="U57" i="2" s="1"/>
  <c r="K56" i="2"/>
  <c r="G56" i="2"/>
  <c r="V56" i="2" s="1"/>
  <c r="Z55" i="2"/>
  <c r="Y55" i="2"/>
  <c r="Q55" i="2"/>
  <c r="K55" i="2"/>
  <c r="J55" i="2"/>
  <c r="I55" i="2"/>
  <c r="H55" i="2"/>
  <c r="G55" i="2"/>
  <c r="F55" i="2"/>
  <c r="E55" i="2"/>
  <c r="K34" i="2"/>
  <c r="G34" i="2"/>
  <c r="T34" i="2" s="1"/>
  <c r="K33" i="2"/>
  <c r="G33" i="2"/>
  <c r="U33" i="2" s="1"/>
  <c r="Z32" i="2"/>
  <c r="Y32" i="2"/>
  <c r="Q32" i="2"/>
  <c r="J32" i="2"/>
  <c r="J28" i="2" s="1"/>
  <c r="I32" i="2"/>
  <c r="H32" i="2"/>
  <c r="F32" i="2"/>
  <c r="E32" i="2"/>
  <c r="P31" i="2"/>
  <c r="K31" i="2"/>
  <c r="K20" i="15" s="1"/>
  <c r="G31" i="2"/>
  <c r="G23" i="1" s="1"/>
  <c r="R30" i="2"/>
  <c r="R19" i="15" s="1"/>
  <c r="P30" i="2"/>
  <c r="P19" i="15" s="1"/>
  <c r="K30" i="2"/>
  <c r="K19" i="15" s="1"/>
  <c r="K18" i="15" s="1"/>
  <c r="G30" i="2"/>
  <c r="Y29" i="2"/>
  <c r="Y28" i="2" s="1"/>
  <c r="Q29" i="2"/>
  <c r="K29" i="2"/>
  <c r="J29" i="2"/>
  <c r="I29" i="2"/>
  <c r="I28" i="2" s="1"/>
  <c r="H29" i="2"/>
  <c r="F29" i="2"/>
  <c r="E29" i="2"/>
  <c r="E28" i="2" s="1"/>
  <c r="Q28" i="2"/>
  <c r="H28" i="2"/>
  <c r="F28" i="2"/>
  <c r="U27" i="2"/>
  <c r="P27" i="2"/>
  <c r="K27" i="2"/>
  <c r="K20" i="1" s="1"/>
  <c r="G27" i="2"/>
  <c r="T27" i="2" s="1"/>
  <c r="P26" i="2"/>
  <c r="P25" i="2" s="1"/>
  <c r="K26" i="2"/>
  <c r="G26" i="2"/>
  <c r="S26" i="2" s="1"/>
  <c r="Y25" i="2"/>
  <c r="Q25" i="2"/>
  <c r="O25" i="2"/>
  <c r="N25" i="2"/>
  <c r="M25" i="2"/>
  <c r="L25" i="2"/>
  <c r="J25" i="2"/>
  <c r="J21" i="2" s="1"/>
  <c r="J20" i="2" s="1"/>
  <c r="I25" i="2"/>
  <c r="H25" i="2"/>
  <c r="F25" i="2"/>
  <c r="E25" i="2"/>
  <c r="P24" i="2"/>
  <c r="K24" i="2"/>
  <c r="G24" i="2"/>
  <c r="G22" i="2" s="1"/>
  <c r="U23" i="2"/>
  <c r="R23" i="2"/>
  <c r="P23" i="2"/>
  <c r="P16" i="15" s="1"/>
  <c r="K23" i="2"/>
  <c r="G23" i="2"/>
  <c r="Y22" i="2"/>
  <c r="Y21" i="2" s="1"/>
  <c r="Q22" i="2"/>
  <c r="K22" i="2"/>
  <c r="J22" i="2"/>
  <c r="I22" i="2"/>
  <c r="I21" i="2" s="1"/>
  <c r="I20" i="2" s="1"/>
  <c r="H22" i="2"/>
  <c r="F22" i="2"/>
  <c r="E22" i="2"/>
  <c r="E21" i="2" s="1"/>
  <c r="E20" i="2" s="1"/>
  <c r="Q21" i="2"/>
  <c r="Q20" i="2" s="1"/>
  <c r="H21" i="2"/>
  <c r="H20" i="2" s="1"/>
  <c r="F21" i="2"/>
  <c r="F20" i="2" s="1"/>
  <c r="V19" i="2"/>
  <c r="R19" i="2"/>
  <c r="P19" i="2"/>
  <c r="K19" i="2"/>
  <c r="G19" i="2"/>
  <c r="U19" i="2" s="1"/>
  <c r="V18" i="2"/>
  <c r="V17" i="2" s="1"/>
  <c r="R18" i="2"/>
  <c r="P18" i="2"/>
  <c r="K18" i="2"/>
  <c r="K17" i="2" s="1"/>
  <c r="G18" i="2"/>
  <c r="U18" i="2" s="1"/>
  <c r="R17" i="2"/>
  <c r="Q17" i="2"/>
  <c r="J17" i="2"/>
  <c r="I17" i="2"/>
  <c r="H17" i="2"/>
  <c r="G17" i="2"/>
  <c r="F17" i="2"/>
  <c r="E17" i="2"/>
  <c r="Y16" i="2"/>
  <c r="V16" i="2"/>
  <c r="R16" i="2"/>
  <c r="R13" i="15" s="1"/>
  <c r="P16" i="2"/>
  <c r="P13" i="15" s="1"/>
  <c r="K16" i="2"/>
  <c r="K13" i="15" s="1"/>
  <c r="G16" i="2"/>
  <c r="E15" i="2"/>
  <c r="C15" i="2"/>
  <c r="C12" i="15" s="1"/>
  <c r="J14" i="2"/>
  <c r="J13" i="2" s="1"/>
  <c r="J12" i="2" s="1"/>
  <c r="J11" i="2" s="1"/>
  <c r="AB43" i="1"/>
  <c r="AA43" i="1"/>
  <c r="AA39" i="1" s="1"/>
  <c r="Z43" i="1"/>
  <c r="Y43" i="1"/>
  <c r="X43" i="1"/>
  <c r="W43" i="1"/>
  <c r="W39" i="1" s="1"/>
  <c r="V43" i="1"/>
  <c r="U43" i="1"/>
  <c r="T43" i="1"/>
  <c r="S43" i="1"/>
  <c r="S39" i="1" s="1"/>
  <c r="R43" i="1"/>
  <c r="Q43" i="1"/>
  <c r="P43" i="1"/>
  <c r="O43" i="1"/>
  <c r="O39" i="1" s="1"/>
  <c r="N43" i="1"/>
  <c r="M43" i="1"/>
  <c r="L43" i="1"/>
  <c r="K43" i="1"/>
  <c r="K39" i="1" s="1"/>
  <c r="I43" i="1"/>
  <c r="H43" i="1"/>
  <c r="G43" i="1"/>
  <c r="F43" i="1"/>
  <c r="F39" i="1" s="1"/>
  <c r="E43" i="1"/>
  <c r="AB40" i="1"/>
  <c r="AB39" i="1" s="1"/>
  <c r="AA40" i="1"/>
  <c r="Z40" i="1"/>
  <c r="Z39" i="1" s="1"/>
  <c r="Y40" i="1"/>
  <c r="X40" i="1"/>
  <c r="X39" i="1" s="1"/>
  <c r="W40" i="1"/>
  <c r="V40" i="1"/>
  <c r="V39" i="1" s="1"/>
  <c r="U40" i="1"/>
  <c r="T40" i="1"/>
  <c r="T39" i="1" s="1"/>
  <c r="S40" i="1"/>
  <c r="R40" i="1"/>
  <c r="R39" i="1" s="1"/>
  <c r="Q40" i="1"/>
  <c r="P40" i="1"/>
  <c r="P39" i="1" s="1"/>
  <c r="O40" i="1"/>
  <c r="N40" i="1"/>
  <c r="N39" i="1" s="1"/>
  <c r="M40" i="1"/>
  <c r="L40" i="1"/>
  <c r="L39" i="1" s="1"/>
  <c r="K40" i="1"/>
  <c r="I40" i="1"/>
  <c r="I39" i="1" s="1"/>
  <c r="H40" i="1"/>
  <c r="G40" i="1"/>
  <c r="G39" i="1" s="1"/>
  <c r="F40" i="1"/>
  <c r="E40" i="1"/>
  <c r="E39" i="1" s="1"/>
  <c r="Y39" i="1"/>
  <c r="Y35" i="1" s="1"/>
  <c r="U39" i="1"/>
  <c r="U35" i="1" s="1"/>
  <c r="Q39" i="1"/>
  <c r="Q35" i="1" s="1"/>
  <c r="M39" i="1"/>
  <c r="M35" i="1" s="1"/>
  <c r="H39" i="1"/>
  <c r="H35" i="1" s="1"/>
  <c r="AB36" i="1"/>
  <c r="AB35" i="1" s="1"/>
  <c r="AA36" i="1"/>
  <c r="Z36" i="1"/>
  <c r="Z35" i="1" s="1"/>
  <c r="Y36" i="1"/>
  <c r="X36" i="1"/>
  <c r="X35" i="1" s="1"/>
  <c r="W36" i="1"/>
  <c r="V36" i="1"/>
  <c r="V35" i="1" s="1"/>
  <c r="U36" i="1"/>
  <c r="T36" i="1"/>
  <c r="T35" i="1" s="1"/>
  <c r="S36" i="1"/>
  <c r="R36" i="1"/>
  <c r="R35" i="1" s="1"/>
  <c r="Q36" i="1"/>
  <c r="P36" i="1"/>
  <c r="P35" i="1" s="1"/>
  <c r="O36" i="1"/>
  <c r="N36" i="1"/>
  <c r="N35" i="1" s="1"/>
  <c r="M36" i="1"/>
  <c r="L36" i="1"/>
  <c r="L35" i="1" s="1"/>
  <c r="K36" i="1"/>
  <c r="I36" i="1"/>
  <c r="I35" i="1" s="1"/>
  <c r="H36" i="1"/>
  <c r="G36" i="1"/>
  <c r="G35" i="1" s="1"/>
  <c r="F36" i="1"/>
  <c r="E36" i="1"/>
  <c r="E35" i="1" s="1"/>
  <c r="AA35" i="1"/>
  <c r="W35" i="1"/>
  <c r="S35" i="1"/>
  <c r="O35" i="1"/>
  <c r="K35" i="1"/>
  <c r="F35" i="1"/>
  <c r="B35" i="1"/>
  <c r="AB32" i="1"/>
  <c r="AA32" i="1"/>
  <c r="AA28" i="1" s="1"/>
  <c r="AA24" i="1" s="1"/>
  <c r="Z32" i="1"/>
  <c r="Y32" i="1"/>
  <c r="X32" i="1"/>
  <c r="W32" i="1"/>
  <c r="W28" i="1" s="1"/>
  <c r="V32" i="1"/>
  <c r="U32" i="1"/>
  <c r="T32" i="1"/>
  <c r="S32" i="1"/>
  <c r="S28" i="1" s="1"/>
  <c r="S24" i="1" s="1"/>
  <c r="R32" i="1"/>
  <c r="Q32" i="1"/>
  <c r="P32" i="1"/>
  <c r="O32" i="1"/>
  <c r="O28" i="1" s="1"/>
  <c r="N32" i="1"/>
  <c r="M32" i="1"/>
  <c r="L32" i="1"/>
  <c r="K32" i="1"/>
  <c r="K28" i="1" s="1"/>
  <c r="K24" i="1" s="1"/>
  <c r="I32" i="1"/>
  <c r="H32" i="1"/>
  <c r="G32" i="1"/>
  <c r="F32" i="1"/>
  <c r="F28" i="1" s="1"/>
  <c r="E32" i="1"/>
  <c r="AB29" i="1"/>
  <c r="AB28" i="1" s="1"/>
  <c r="AA29" i="1"/>
  <c r="Z29" i="1"/>
  <c r="Z28" i="1" s="1"/>
  <c r="Y29" i="1"/>
  <c r="X29" i="1"/>
  <c r="X28" i="1" s="1"/>
  <c r="W29" i="1"/>
  <c r="V29" i="1"/>
  <c r="V28" i="1" s="1"/>
  <c r="U29" i="1"/>
  <c r="T29" i="1"/>
  <c r="T28" i="1" s="1"/>
  <c r="S29" i="1"/>
  <c r="R29" i="1"/>
  <c r="R28" i="1" s="1"/>
  <c r="Q29" i="1"/>
  <c r="P29" i="1"/>
  <c r="P28" i="1" s="1"/>
  <c r="P12" i="1" s="1"/>
  <c r="O29" i="1"/>
  <c r="N29" i="1"/>
  <c r="N28" i="1" s="1"/>
  <c r="N12" i="1" s="1"/>
  <c r="M29" i="1"/>
  <c r="L29" i="1"/>
  <c r="L28" i="1" s="1"/>
  <c r="L12" i="1" s="1"/>
  <c r="K29" i="1"/>
  <c r="I29" i="1"/>
  <c r="I28" i="1" s="1"/>
  <c r="H29" i="1"/>
  <c r="G29" i="1"/>
  <c r="G28" i="1" s="1"/>
  <c r="F29" i="1"/>
  <c r="E29" i="1"/>
  <c r="E28" i="1" s="1"/>
  <c r="Y28" i="1"/>
  <c r="Y24" i="1" s="1"/>
  <c r="U28" i="1"/>
  <c r="U24" i="1" s="1"/>
  <c r="Q28" i="1"/>
  <c r="Q24" i="1" s="1"/>
  <c r="M28" i="1"/>
  <c r="H28" i="1"/>
  <c r="AB25" i="1"/>
  <c r="AB24" i="1" s="1"/>
  <c r="AA25" i="1"/>
  <c r="Z25" i="1"/>
  <c r="Z24" i="1" s="1"/>
  <c r="Y25" i="1"/>
  <c r="X25" i="1"/>
  <c r="X24" i="1" s="1"/>
  <c r="W25" i="1"/>
  <c r="V25" i="1"/>
  <c r="V24" i="1" s="1"/>
  <c r="U25" i="1"/>
  <c r="T25" i="1"/>
  <c r="T24" i="1" s="1"/>
  <c r="S25" i="1"/>
  <c r="R25" i="1"/>
  <c r="R24" i="1" s="1"/>
  <c r="Q25" i="1"/>
  <c r="P25" i="1"/>
  <c r="P24" i="1" s="1"/>
  <c r="O25" i="1"/>
  <c r="N25" i="1"/>
  <c r="N24" i="1" s="1"/>
  <c r="M25" i="1"/>
  <c r="L25" i="1"/>
  <c r="L24" i="1" s="1"/>
  <c r="K25" i="1"/>
  <c r="I25" i="1"/>
  <c r="I24" i="1" s="1"/>
  <c r="H25" i="1"/>
  <c r="G25" i="1"/>
  <c r="G24" i="1" s="1"/>
  <c r="F25" i="1"/>
  <c r="E25" i="1"/>
  <c r="E24" i="1" s="1"/>
  <c r="W24" i="1"/>
  <c r="O24" i="1"/>
  <c r="F24" i="1"/>
  <c r="B24" i="1"/>
  <c r="AB23" i="1"/>
  <c r="AA23" i="1"/>
  <c r="Y23" i="1"/>
  <c r="Q23" i="1"/>
  <c r="O23" i="1"/>
  <c r="N23" i="1"/>
  <c r="M23" i="1"/>
  <c r="L23" i="1"/>
  <c r="K23" i="1"/>
  <c r="J23" i="1"/>
  <c r="I23" i="1"/>
  <c r="H23" i="1"/>
  <c r="F23" i="1"/>
  <c r="F21" i="1" s="1"/>
  <c r="E23" i="1"/>
  <c r="AB22" i="1"/>
  <c r="AB21" i="1" s="1"/>
  <c r="AA22" i="1"/>
  <c r="AA21" i="1" s="1"/>
  <c r="Y22" i="1"/>
  <c r="Y21" i="1" s="1"/>
  <c r="Q22" i="1"/>
  <c r="Q21" i="1" s="1"/>
  <c r="P22" i="1"/>
  <c r="O22" i="1"/>
  <c r="N22" i="1"/>
  <c r="M22" i="1"/>
  <c r="L22" i="1"/>
  <c r="K22" i="1"/>
  <c r="J22" i="1"/>
  <c r="I22" i="1"/>
  <c r="H22" i="1"/>
  <c r="G22" i="1"/>
  <c r="F22" i="1"/>
  <c r="E22" i="1"/>
  <c r="E21" i="1" s="1"/>
  <c r="I21" i="1"/>
  <c r="H21" i="1"/>
  <c r="AB20" i="1"/>
  <c r="AA20" i="1"/>
  <c r="Y20" i="1"/>
  <c r="Q20" i="1"/>
  <c r="O20" i="1"/>
  <c r="N20" i="1"/>
  <c r="M20" i="1"/>
  <c r="L20" i="1"/>
  <c r="J20" i="1"/>
  <c r="I20" i="1"/>
  <c r="H20" i="1"/>
  <c r="F20" i="1"/>
  <c r="E20" i="1"/>
  <c r="AB19" i="1"/>
  <c r="AB18" i="1" s="1"/>
  <c r="AA19" i="1"/>
  <c r="Y19" i="1"/>
  <c r="Y18" i="1" s="1"/>
  <c r="Q19" i="1"/>
  <c r="P19" i="1"/>
  <c r="O19" i="1"/>
  <c r="N19" i="1"/>
  <c r="M19" i="1"/>
  <c r="L19" i="1"/>
  <c r="J19" i="1"/>
  <c r="I19" i="1"/>
  <c r="H19" i="1"/>
  <c r="H18" i="1" s="1"/>
  <c r="H17" i="1" s="1"/>
  <c r="F19" i="1"/>
  <c r="F18" i="1" s="1"/>
  <c r="E19" i="1"/>
  <c r="AA18" i="1"/>
  <c r="Q18" i="1"/>
  <c r="AB16" i="1"/>
  <c r="AA16" i="1"/>
  <c r="Y16" i="1"/>
  <c r="Q16" i="1"/>
  <c r="P16" i="1"/>
  <c r="O16" i="1"/>
  <c r="N16" i="1"/>
  <c r="M16" i="1"/>
  <c r="L16" i="1"/>
  <c r="K16" i="1"/>
  <c r="J16" i="1"/>
  <c r="J14" i="1" s="1"/>
  <c r="I16" i="1"/>
  <c r="H16" i="1"/>
  <c r="G16" i="1"/>
  <c r="F16" i="1"/>
  <c r="E16" i="1"/>
  <c r="AB15" i="1"/>
  <c r="AB14" i="1" s="1"/>
  <c r="AA15" i="1"/>
  <c r="AA14" i="1" s="1"/>
  <c r="J15" i="1"/>
  <c r="E15" i="1"/>
  <c r="E14" i="1" s="1"/>
  <c r="C15" i="1"/>
  <c r="B13" i="1"/>
  <c r="O12" i="1"/>
  <c r="J12" i="1"/>
  <c r="AA11" i="1"/>
  <c r="J11" i="1" l="1"/>
  <c r="J10" i="1" s="1"/>
  <c r="J13" i="1"/>
  <c r="Y20" i="2"/>
  <c r="AB11" i="1"/>
  <c r="AB10" i="1" s="1"/>
  <c r="F17" i="1"/>
  <c r="AB17" i="1"/>
  <c r="AB13" i="1" s="1"/>
  <c r="AB12" i="1"/>
  <c r="T26" i="2"/>
  <c r="U32" i="2"/>
  <c r="T61" i="2"/>
  <c r="U72" i="2"/>
  <c r="V77" i="2"/>
  <c r="G19" i="1"/>
  <c r="R22" i="1"/>
  <c r="AA17" i="1"/>
  <c r="AA12" i="1" s="1"/>
  <c r="AA10" i="1" s="1"/>
  <c r="U16" i="2"/>
  <c r="G13" i="15"/>
  <c r="T16" i="2"/>
  <c r="T19" i="2"/>
  <c r="S23" i="2"/>
  <c r="S16" i="15" s="1"/>
  <c r="G16" i="15"/>
  <c r="T23" i="2"/>
  <c r="K17" i="15"/>
  <c r="K25" i="2"/>
  <c r="U26" i="2"/>
  <c r="U19" i="1" s="1"/>
  <c r="S30" i="2"/>
  <c r="S19" i="15" s="1"/>
  <c r="G19" i="15"/>
  <c r="T30" i="2"/>
  <c r="V34" i="2"/>
  <c r="V61" i="2"/>
  <c r="R62" i="2"/>
  <c r="Q59" i="2"/>
  <c r="I67" i="2"/>
  <c r="I66" i="2" s="1"/>
  <c r="U73" i="2"/>
  <c r="S80" i="2"/>
  <c r="Q17" i="1"/>
  <c r="Q12" i="1" s="1"/>
  <c r="Q15" i="2"/>
  <c r="E12" i="15"/>
  <c r="E11" i="15" s="1"/>
  <c r="E10" i="15" s="1"/>
  <c r="T31" i="2"/>
  <c r="T20" i="15" s="1"/>
  <c r="G20" i="15"/>
  <c r="U34" i="2"/>
  <c r="Y17" i="1"/>
  <c r="Y12" i="1" s="1"/>
  <c r="F12" i="1"/>
  <c r="V16" i="1"/>
  <c r="V13" i="15"/>
  <c r="K19" i="1"/>
  <c r="K18" i="1" s="1"/>
  <c r="K17" i="1" s="1"/>
  <c r="K12" i="1" s="1"/>
  <c r="K16" i="15"/>
  <c r="K15" i="15" s="1"/>
  <c r="K14" i="15" s="1"/>
  <c r="U16" i="15"/>
  <c r="P20" i="1"/>
  <c r="P17" i="15"/>
  <c r="V26" i="2"/>
  <c r="U25" i="2"/>
  <c r="G29" i="2"/>
  <c r="U30" i="2"/>
  <c r="P23" i="1"/>
  <c r="P20" i="15"/>
  <c r="R33" i="2"/>
  <c r="R34" i="2"/>
  <c r="S56" i="2"/>
  <c r="R57" i="2"/>
  <c r="E59" i="2"/>
  <c r="T62" i="2"/>
  <c r="H59" i="2"/>
  <c r="Y59" i="2"/>
  <c r="G71" i="2"/>
  <c r="K78" i="2"/>
  <c r="T24" i="2"/>
  <c r="T17" i="15" s="1"/>
  <c r="G17" i="15"/>
  <c r="R19" i="1"/>
  <c r="G20" i="1"/>
  <c r="Z16" i="2"/>
  <c r="Y13" i="15"/>
  <c r="T18" i="2"/>
  <c r="T17" i="2" s="1"/>
  <c r="V23" i="2"/>
  <c r="U24" i="2"/>
  <c r="R26" i="2"/>
  <c r="T25" i="2"/>
  <c r="V30" i="2"/>
  <c r="U31" i="2"/>
  <c r="V33" i="2"/>
  <c r="S34" i="2"/>
  <c r="W34" i="2" s="1"/>
  <c r="X34" i="2" s="1"/>
  <c r="U56" i="2"/>
  <c r="U55" i="2" s="1"/>
  <c r="V57" i="2"/>
  <c r="V55" i="2" s="1"/>
  <c r="R61" i="2"/>
  <c r="V62" i="2"/>
  <c r="T72" i="2"/>
  <c r="T71" i="2" s="1"/>
  <c r="V76" i="2"/>
  <c r="V75" i="2" s="1"/>
  <c r="V74" i="2" s="1"/>
  <c r="R77" i="2"/>
  <c r="AA13" i="1"/>
  <c r="E18" i="1"/>
  <c r="E17" i="1" s="1"/>
  <c r="E12" i="1" s="1"/>
  <c r="I18" i="1"/>
  <c r="I17" i="1" s="1"/>
  <c r="I12" i="1" s="1"/>
  <c r="H24" i="1"/>
  <c r="H12" i="1"/>
  <c r="W18" i="2"/>
  <c r="X18" i="2" s="1"/>
  <c r="K21" i="2"/>
  <c r="U60" i="2"/>
  <c r="V65" i="3"/>
  <c r="S29" i="2"/>
  <c r="M24" i="1"/>
  <c r="M12" i="1"/>
  <c r="U17" i="2"/>
  <c r="AT20" i="5"/>
  <c r="E11" i="1"/>
  <c r="G21" i="1"/>
  <c r="K21" i="1"/>
  <c r="S22" i="1"/>
  <c r="T22" i="2"/>
  <c r="T21" i="2" s="1"/>
  <c r="I22" i="3"/>
  <c r="T22" i="3"/>
  <c r="V22" i="3" s="1"/>
  <c r="R26" i="3"/>
  <c r="R25" i="3" s="1"/>
  <c r="S27" i="3"/>
  <c r="S26" i="3" s="1"/>
  <c r="S25" i="3" s="1"/>
  <c r="U38" i="3"/>
  <c r="V38" i="3" s="1"/>
  <c r="U56" i="3"/>
  <c r="U72" i="3"/>
  <c r="I72" i="3"/>
  <c r="I71" i="3" s="1"/>
  <c r="H71" i="3"/>
  <c r="H70" i="3" s="1"/>
  <c r="V24" i="5"/>
  <c r="AY15" i="5"/>
  <c r="V21" i="5"/>
  <c r="R16" i="1"/>
  <c r="E14" i="2"/>
  <c r="E13" i="2" s="1"/>
  <c r="E12" i="2" s="1"/>
  <c r="E11" i="2" s="1"/>
  <c r="O15" i="2"/>
  <c r="O12" i="15" s="1"/>
  <c r="O11" i="15" s="1"/>
  <c r="O10" i="15" s="1"/>
  <c r="S16" i="2"/>
  <c r="S13" i="15" s="1"/>
  <c r="S18" i="2"/>
  <c r="S19" i="2"/>
  <c r="W19" i="2" s="1"/>
  <c r="X19" i="2" s="1"/>
  <c r="X13" i="15" s="1"/>
  <c r="R24" i="2"/>
  <c r="R17" i="15" s="1"/>
  <c r="V24" i="2"/>
  <c r="V17" i="15" s="1"/>
  <c r="R27" i="2"/>
  <c r="V27" i="2"/>
  <c r="R31" i="2"/>
  <c r="R20" i="15" s="1"/>
  <c r="R18" i="15" s="1"/>
  <c r="V31" i="2"/>
  <c r="V20" i="15" s="1"/>
  <c r="R32" i="2"/>
  <c r="S33" i="2"/>
  <c r="S32" i="2" s="1"/>
  <c r="T56" i="2"/>
  <c r="S57" i="2"/>
  <c r="S61" i="2"/>
  <c r="S60" i="2" s="1"/>
  <c r="S62" i="2"/>
  <c r="T64" i="2"/>
  <c r="T63" i="2" s="1"/>
  <c r="T65" i="2"/>
  <c r="V70" i="2"/>
  <c r="R70" i="2"/>
  <c r="U70" i="2"/>
  <c r="T70" i="2"/>
  <c r="R75" i="2"/>
  <c r="S79" i="2"/>
  <c r="G78" i="2"/>
  <c r="G74" i="2" s="1"/>
  <c r="V79" i="2"/>
  <c r="V78" i="2" s="1"/>
  <c r="R79" i="2"/>
  <c r="U79" i="2"/>
  <c r="E11" i="3"/>
  <c r="H12" i="3"/>
  <c r="N19" i="3"/>
  <c r="N18" i="3" s="1"/>
  <c r="I21" i="3"/>
  <c r="T21" i="3"/>
  <c r="U27" i="3"/>
  <c r="I27" i="3"/>
  <c r="I26" i="3" s="1"/>
  <c r="H26" i="3"/>
  <c r="H25" i="3" s="1"/>
  <c r="N36" i="3"/>
  <c r="M33" i="3"/>
  <c r="L43" i="3"/>
  <c r="L42" i="3" s="1"/>
  <c r="N43" i="3"/>
  <c r="N42" i="3" s="1"/>
  <c r="U45" i="3"/>
  <c r="V45" i="3" s="1"/>
  <c r="I45" i="3"/>
  <c r="U47" i="3"/>
  <c r="I49" i="3"/>
  <c r="V49" i="3"/>
  <c r="V47" i="3" s="1"/>
  <c r="R52" i="3"/>
  <c r="R51" i="3" s="1"/>
  <c r="S53" i="3"/>
  <c r="V54" i="3"/>
  <c r="T55" i="3"/>
  <c r="V55" i="3" s="1"/>
  <c r="S55" i="3"/>
  <c r="Q52" i="3"/>
  <c r="Q51" i="3" s="1"/>
  <c r="Q41" i="3" s="1"/>
  <c r="Q40" i="3" s="1"/>
  <c r="Q8" i="3" s="1"/>
  <c r="N57" i="3"/>
  <c r="I59" i="3"/>
  <c r="T59" i="3"/>
  <c r="U65" i="3"/>
  <c r="I67" i="3"/>
  <c r="I66" i="3" s="1"/>
  <c r="N66" i="3"/>
  <c r="V67" i="3"/>
  <c r="T75" i="3"/>
  <c r="R17" i="4"/>
  <c r="R21" i="4"/>
  <c r="I21" i="4"/>
  <c r="E20" i="4"/>
  <c r="E16" i="4" s="1"/>
  <c r="R24" i="5"/>
  <c r="R21" i="5"/>
  <c r="AA21" i="5" s="1"/>
  <c r="AJ21" i="5" s="1"/>
  <c r="R19" i="5"/>
  <c r="R23" i="5"/>
  <c r="R22" i="5" s="1"/>
  <c r="Z19" i="5"/>
  <c r="Z21" i="5"/>
  <c r="AI21" i="5" s="1"/>
  <c r="AR21" i="5" s="1"/>
  <c r="Z24" i="5"/>
  <c r="AH23" i="5"/>
  <c r="AH22" i="5" s="1"/>
  <c r="AH21" i="5"/>
  <c r="AQ21" i="5" s="1"/>
  <c r="AZ21" i="5" s="1"/>
  <c r="AP24" i="5"/>
  <c r="AP23" i="5"/>
  <c r="AP21" i="5"/>
  <c r="AY21" i="5" s="1"/>
  <c r="AP17" i="5"/>
  <c r="AP14" i="5" s="1"/>
  <c r="AH32" i="5"/>
  <c r="AH31" i="5" s="1"/>
  <c r="AH30" i="5"/>
  <c r="AH29" i="5" s="1"/>
  <c r="AX30" i="5"/>
  <c r="AX29" i="5" s="1"/>
  <c r="AX28" i="5"/>
  <c r="AX27" i="5" s="1"/>
  <c r="D15" i="5"/>
  <c r="D14" i="5" s="1"/>
  <c r="F14" i="5"/>
  <c r="F13" i="5" s="1"/>
  <c r="AD17" i="5"/>
  <c r="AH19" i="5"/>
  <c r="AH20" i="5"/>
  <c r="AQ20" i="5" s="1"/>
  <c r="AZ20" i="5" s="1"/>
  <c r="N21" i="5"/>
  <c r="Z28" i="5"/>
  <c r="Z27" i="5" s="1"/>
  <c r="Z26" i="5" s="1"/>
  <c r="Y27" i="5"/>
  <c r="Y26" i="5" s="1"/>
  <c r="Y25" i="5" s="1"/>
  <c r="Y12" i="5" s="1"/>
  <c r="N19" i="6"/>
  <c r="N18" i="6" s="1"/>
  <c r="L18" i="6"/>
  <c r="L10" i="6" s="1"/>
  <c r="L9" i="6" s="1"/>
  <c r="L7" i="6" s="1"/>
  <c r="T37" i="6"/>
  <c r="V37" i="6" s="1"/>
  <c r="N37" i="6"/>
  <c r="S65" i="2"/>
  <c r="V69" i="2"/>
  <c r="V68" i="2" s="1"/>
  <c r="R69" i="2"/>
  <c r="G68" i="2"/>
  <c r="G67" i="2" s="1"/>
  <c r="U69" i="2"/>
  <c r="T69" i="2"/>
  <c r="T68" i="2" s="1"/>
  <c r="T67" i="2" s="1"/>
  <c r="S16" i="3"/>
  <c r="Q11" i="3"/>
  <c r="Q10" i="3" s="1"/>
  <c r="Q9" i="3" s="1"/>
  <c r="Q7" i="3" s="1"/>
  <c r="Q6" i="3" s="1"/>
  <c r="N33" i="3"/>
  <c r="R43" i="3"/>
  <c r="R42" i="3" s="1"/>
  <c r="R41" i="3" s="1"/>
  <c r="S45" i="3"/>
  <c r="I47" i="3"/>
  <c r="U63" i="3"/>
  <c r="I63" i="3"/>
  <c r="I62" i="3" s="1"/>
  <c r="H62" i="3"/>
  <c r="N20" i="5"/>
  <c r="H18" i="5"/>
  <c r="H13" i="5" s="1"/>
  <c r="H11" i="5" s="1"/>
  <c r="S19" i="5"/>
  <c r="S24" i="2"/>
  <c r="S27" i="2"/>
  <c r="S25" i="2" s="1"/>
  <c r="S31" i="2"/>
  <c r="T33" i="2"/>
  <c r="T32" i="2" s="1"/>
  <c r="T57" i="2"/>
  <c r="U64" i="2"/>
  <c r="U65" i="2"/>
  <c r="H66" i="2"/>
  <c r="S71" i="2"/>
  <c r="U75" i="2"/>
  <c r="M18" i="3"/>
  <c r="M10" i="3" s="1"/>
  <c r="M9" i="3" s="1"/>
  <c r="M7" i="3" s="1"/>
  <c r="I20" i="3"/>
  <c r="T20" i="3"/>
  <c r="U21" i="3"/>
  <c r="I24" i="3"/>
  <c r="T24" i="3"/>
  <c r="G25" i="3"/>
  <c r="M26" i="3"/>
  <c r="M25" i="3" s="1"/>
  <c r="N30" i="3"/>
  <c r="G33" i="3"/>
  <c r="I36" i="3"/>
  <c r="I33" i="3" s="1"/>
  <c r="U53" i="3"/>
  <c r="I53" i="3"/>
  <c r="I52" i="3" s="1"/>
  <c r="H52" i="3"/>
  <c r="H51" i="3" s="1"/>
  <c r="H41" i="3" s="1"/>
  <c r="M56" i="3"/>
  <c r="M51" i="3" s="1"/>
  <c r="M41" i="3" s="1"/>
  <c r="M40" i="3" s="1"/>
  <c r="M8" i="3" s="1"/>
  <c r="I58" i="3"/>
  <c r="T58" i="3"/>
  <c r="V58" i="3" s="1"/>
  <c r="U59" i="3"/>
  <c r="U66" i="3"/>
  <c r="N75" i="3"/>
  <c r="N70" i="3" s="1"/>
  <c r="E13" i="4"/>
  <c r="R14" i="4"/>
  <c r="T15" i="4"/>
  <c r="S21" i="4"/>
  <c r="S22" i="4"/>
  <c r="T22" i="4" s="1"/>
  <c r="R15" i="5"/>
  <c r="AH15" i="5"/>
  <c r="R16" i="5"/>
  <c r="AA16" i="5" s="1"/>
  <c r="AJ16" i="5" s="1"/>
  <c r="AH16" i="5"/>
  <c r="AQ16" i="5" s="1"/>
  <c r="AZ16" i="5" s="1"/>
  <c r="R17" i="5"/>
  <c r="AA17" i="5" s="1"/>
  <c r="AJ17" i="5" s="1"/>
  <c r="AO18" i="5"/>
  <c r="AO13" i="5" s="1"/>
  <c r="AO11" i="5" s="1"/>
  <c r="AO10" i="5" s="1"/>
  <c r="AP19" i="5"/>
  <c r="AL20" i="5"/>
  <c r="AD21" i="5"/>
  <c r="Z23" i="5"/>
  <c r="Z22" i="5" s="1"/>
  <c r="N24" i="5"/>
  <c r="AH24" i="5"/>
  <c r="AP32" i="5"/>
  <c r="U16" i="6"/>
  <c r="I16" i="6"/>
  <c r="U17" i="6"/>
  <c r="I17" i="6"/>
  <c r="N15" i="2"/>
  <c r="N12" i="15" s="1"/>
  <c r="N11" i="15" s="1"/>
  <c r="N10" i="15" s="1"/>
  <c r="S64" i="2"/>
  <c r="S63" i="2" s="1"/>
  <c r="I43" i="3"/>
  <c r="N61" i="3"/>
  <c r="T19" i="4"/>
  <c r="T17" i="4" s="1"/>
  <c r="X31" i="5"/>
  <c r="Y14" i="5"/>
  <c r="Y13" i="5" s="1"/>
  <c r="Y11" i="5" s="1"/>
  <c r="Y10" i="5" s="1"/>
  <c r="Z15" i="5"/>
  <c r="AL23" i="5"/>
  <c r="AN22" i="5"/>
  <c r="AV24" i="5"/>
  <c r="AU22" i="5"/>
  <c r="AV27" i="5"/>
  <c r="M15" i="2"/>
  <c r="M12" i="15" s="1"/>
  <c r="M11" i="15" s="1"/>
  <c r="M10" i="15" s="1"/>
  <c r="G25" i="2"/>
  <c r="G21" i="2" s="1"/>
  <c r="G32" i="2"/>
  <c r="G28" i="2" s="1"/>
  <c r="K32" i="2"/>
  <c r="K28" i="2" s="1"/>
  <c r="R56" i="2"/>
  <c r="G63" i="2"/>
  <c r="G59" i="2" s="1"/>
  <c r="R64" i="2"/>
  <c r="R65" i="2"/>
  <c r="E67" i="2"/>
  <c r="E66" i="2" s="1"/>
  <c r="S69" i="2"/>
  <c r="S68" i="2" s="1"/>
  <c r="K71" i="2"/>
  <c r="K67" i="2" s="1"/>
  <c r="K66" i="2" s="1"/>
  <c r="K74" i="2"/>
  <c r="Y74" i="2"/>
  <c r="Y66" i="2" s="1"/>
  <c r="T79" i="2"/>
  <c r="N11" i="3"/>
  <c r="T16" i="3"/>
  <c r="V16" i="3" s="1"/>
  <c r="T17" i="3"/>
  <c r="V17" i="3" s="1"/>
  <c r="I19" i="3"/>
  <c r="T19" i="3"/>
  <c r="U20" i="3"/>
  <c r="U18" i="3" s="1"/>
  <c r="N21" i="3"/>
  <c r="I23" i="3"/>
  <c r="T23" i="3"/>
  <c r="V23" i="3" s="1"/>
  <c r="U24" i="3"/>
  <c r="V28" i="3"/>
  <c r="N29" i="3"/>
  <c r="N26" i="3" s="1"/>
  <c r="N25" i="3" s="1"/>
  <c r="T29" i="3"/>
  <c r="L26" i="3"/>
  <c r="L25" i="3" s="1"/>
  <c r="L9" i="3" s="1"/>
  <c r="L7" i="3" s="1"/>
  <c r="U31" i="3"/>
  <c r="V31" i="3" s="1"/>
  <c r="V34" i="3"/>
  <c r="U36" i="3"/>
  <c r="U33" i="3" s="1"/>
  <c r="T36" i="3"/>
  <c r="V44" i="3"/>
  <c r="U43" i="3"/>
  <c r="U42" i="3" s="1"/>
  <c r="S43" i="3"/>
  <c r="S42" i="3" s="1"/>
  <c r="T46" i="3"/>
  <c r="T47" i="3"/>
  <c r="O51" i="3"/>
  <c r="O41" i="3" s="1"/>
  <c r="O40" i="3" s="1"/>
  <c r="O8" i="3" s="1"/>
  <c r="I57" i="3"/>
  <c r="I56" i="3" s="1"/>
  <c r="T57" i="3"/>
  <c r="U58" i="3"/>
  <c r="N59" i="3"/>
  <c r="R62" i="3"/>
  <c r="R61" i="3" s="1"/>
  <c r="S63" i="3"/>
  <c r="S62" i="3" s="1"/>
  <c r="S61" i="3" s="1"/>
  <c r="M61" i="3"/>
  <c r="M60" i="3" s="1"/>
  <c r="H66" i="3"/>
  <c r="I69" i="3"/>
  <c r="V69" i="3"/>
  <c r="R71" i="3"/>
  <c r="R70" i="3" s="1"/>
  <c r="S72" i="3"/>
  <c r="S71" i="3" s="1"/>
  <c r="S70" i="3" s="1"/>
  <c r="V73" i="3"/>
  <c r="U75" i="3"/>
  <c r="I77" i="3"/>
  <c r="I75" i="3" s="1"/>
  <c r="V77" i="3"/>
  <c r="V75" i="3" s="1"/>
  <c r="B11" i="4"/>
  <c r="S13" i="4"/>
  <c r="S15" i="4"/>
  <c r="H13" i="4"/>
  <c r="S19" i="4"/>
  <c r="S17" i="4" s="1"/>
  <c r="I19" i="4"/>
  <c r="Q21" i="4"/>
  <c r="Q20" i="4" s="1"/>
  <c r="Q16" i="4" s="1"/>
  <c r="T13" i="5"/>
  <c r="T11" i="5" s="1"/>
  <c r="T10" i="5" s="1"/>
  <c r="AB15" i="5"/>
  <c r="AB14" i="5" s="1"/>
  <c r="O14" i="3"/>
  <c r="R14" i="3" s="1"/>
  <c r="S14" i="3" s="1"/>
  <c r="S14" i="5"/>
  <c r="D19" i="5"/>
  <c r="D18" i="5" s="1"/>
  <c r="N19" i="5"/>
  <c r="P18" i="5"/>
  <c r="AV19" i="5"/>
  <c r="AU18" i="5"/>
  <c r="AU13" i="5" s="1"/>
  <c r="AU11" i="5" s="1"/>
  <c r="AU10" i="5" s="1"/>
  <c r="R20" i="5"/>
  <c r="AA20" i="5" s="1"/>
  <c r="AJ20" i="5" s="1"/>
  <c r="AD20" i="5" s="1"/>
  <c r="AX20" i="5"/>
  <c r="AX18" i="5" s="1"/>
  <c r="AX13" i="5" s="1"/>
  <c r="AX11" i="5" s="1"/>
  <c r="AX23" i="5"/>
  <c r="AX22" i="5" s="1"/>
  <c r="AW22" i="5"/>
  <c r="AW13" i="5" s="1"/>
  <c r="AW11" i="5" s="1"/>
  <c r="AW10" i="5" s="1"/>
  <c r="AP28" i="5"/>
  <c r="AP27" i="5" s="1"/>
  <c r="AP26" i="5" s="1"/>
  <c r="AO27" i="5"/>
  <c r="AO26" i="5" s="1"/>
  <c r="AO25" i="5" s="1"/>
  <c r="AO12" i="5" s="1"/>
  <c r="I15" i="6"/>
  <c r="I11" i="6" s="1"/>
  <c r="G11" i="6"/>
  <c r="G10" i="6" s="1"/>
  <c r="T15" i="6"/>
  <c r="V15" i="6" s="1"/>
  <c r="S76" i="2"/>
  <c r="S77" i="2"/>
  <c r="W77" i="2" s="1"/>
  <c r="X77" i="2" s="1"/>
  <c r="Z77" i="2" s="1"/>
  <c r="T80" i="2"/>
  <c r="T35" i="3"/>
  <c r="V35" i="3" s="1"/>
  <c r="T39" i="3"/>
  <c r="V39" i="3" s="1"/>
  <c r="T52" i="3"/>
  <c r="L56" i="3"/>
  <c r="L51" i="3" s="1"/>
  <c r="T62" i="3"/>
  <c r="T61" i="3" s="1"/>
  <c r="T71" i="3"/>
  <c r="T70" i="3" s="1"/>
  <c r="I12" i="4"/>
  <c r="I18" i="4"/>
  <c r="I17" i="4" s="1"/>
  <c r="Q22" i="4"/>
  <c r="P15" i="5"/>
  <c r="AF15" i="5"/>
  <c r="P16" i="5"/>
  <c r="N16" i="5" s="1"/>
  <c r="AF16" i="5"/>
  <c r="P17" i="5"/>
  <c r="N17" i="5" s="1"/>
  <c r="AH17" i="5"/>
  <c r="AQ17" i="5" s="1"/>
  <c r="AZ17" i="5" s="1"/>
  <c r="X19" i="5"/>
  <c r="AP20" i="5"/>
  <c r="AY20" i="5" s="1"/>
  <c r="AX21" i="5"/>
  <c r="AT21" i="5" s="1"/>
  <c r="AF23" i="5"/>
  <c r="AN24" i="5"/>
  <c r="AL24" i="5" s="1"/>
  <c r="AX24" i="5"/>
  <c r="AV30" i="5"/>
  <c r="Q31" i="5"/>
  <c r="Q25" i="5" s="1"/>
  <c r="Q12" i="5" s="1"/>
  <c r="Q10" i="5" s="1"/>
  <c r="R32" i="5"/>
  <c r="S11" i="6"/>
  <c r="V13" i="6"/>
  <c r="U15" i="6"/>
  <c r="U19" i="6"/>
  <c r="U24" i="6"/>
  <c r="H18" i="6"/>
  <c r="R25" i="6"/>
  <c r="R9" i="6" s="1"/>
  <c r="R7" i="6" s="1"/>
  <c r="R6" i="6" s="1"/>
  <c r="R72" i="2"/>
  <c r="V72" i="2"/>
  <c r="R73" i="2"/>
  <c r="V73" i="2"/>
  <c r="T76" i="2"/>
  <c r="T77" i="2"/>
  <c r="U80" i="2"/>
  <c r="G15" i="3"/>
  <c r="I22" i="4"/>
  <c r="AV15" i="5"/>
  <c r="AV16" i="5"/>
  <c r="AV17" i="5"/>
  <c r="L18" i="5"/>
  <c r="L13" i="5" s="1"/>
  <c r="L11" i="5" s="1"/>
  <c r="L10" i="5" s="1"/>
  <c r="Y18" i="5"/>
  <c r="AF19" i="5"/>
  <c r="X23" i="5"/>
  <c r="AF24" i="5"/>
  <c r="AD24" i="5" s="1"/>
  <c r="R28" i="5"/>
  <c r="R27" i="5" s="1"/>
  <c r="R26" i="5" s="1"/>
  <c r="AH28" i="5"/>
  <c r="AH27" i="5" s="1"/>
  <c r="AH26" i="5" s="1"/>
  <c r="AH25" i="5" s="1"/>
  <c r="AH12" i="5" s="1"/>
  <c r="D32" i="5"/>
  <c r="D31" i="5" s="1"/>
  <c r="AV32" i="5"/>
  <c r="Q6" i="6"/>
  <c r="T11" i="6"/>
  <c r="M11" i="6"/>
  <c r="U13" i="6"/>
  <c r="N13" i="6"/>
  <c r="N11" i="6" s="1"/>
  <c r="N10" i="6" s="1"/>
  <c r="V16" i="6"/>
  <c r="V17" i="6"/>
  <c r="U22" i="6"/>
  <c r="R80" i="2"/>
  <c r="P32" i="5"/>
  <c r="P30" i="5"/>
  <c r="P28" i="5"/>
  <c r="X30" i="5"/>
  <c r="X28" i="5"/>
  <c r="AF32" i="5"/>
  <c r="AF30" i="5"/>
  <c r="AF28" i="5"/>
  <c r="AN32" i="5"/>
  <c r="AN30" i="5"/>
  <c r="AN28" i="5"/>
  <c r="X15" i="5"/>
  <c r="AN15" i="5"/>
  <c r="X16" i="5"/>
  <c r="V16" i="5" s="1"/>
  <c r="AN16" i="5"/>
  <c r="X17" i="5"/>
  <c r="V17" i="5" s="1"/>
  <c r="AN19" i="5"/>
  <c r="X20" i="5"/>
  <c r="V20" i="5" s="1"/>
  <c r="P23" i="5"/>
  <c r="AV23" i="5"/>
  <c r="F27" i="5"/>
  <c r="F26" i="5" s="1"/>
  <c r="F25" i="5" s="1"/>
  <c r="F12" i="5" s="1"/>
  <c r="D28" i="5"/>
  <c r="D27" i="5" s="1"/>
  <c r="S32" i="5"/>
  <c r="S31" i="5" s="1"/>
  <c r="S25" i="5" s="1"/>
  <c r="S12" i="5" s="1"/>
  <c r="H31" i="5"/>
  <c r="H25" i="5" s="1"/>
  <c r="H12" i="5" s="1"/>
  <c r="Z32" i="5"/>
  <c r="AX32" i="5"/>
  <c r="AX31" i="5" s="1"/>
  <c r="U11" i="6"/>
  <c r="V12" i="6"/>
  <c r="V14" i="6"/>
  <c r="S18" i="6"/>
  <c r="H40" i="6"/>
  <c r="H8" i="6" s="1"/>
  <c r="U44" i="6"/>
  <c r="U43" i="6" s="1"/>
  <c r="U42" i="6" s="1"/>
  <c r="M43" i="6"/>
  <c r="M42" i="6" s="1"/>
  <c r="M41" i="6" s="1"/>
  <c r="I45" i="6"/>
  <c r="T45" i="6"/>
  <c r="V45" i="6" s="1"/>
  <c r="T47" i="6"/>
  <c r="V48" i="6"/>
  <c r="V47" i="6" s="1"/>
  <c r="T57" i="6"/>
  <c r="N57" i="6"/>
  <c r="L56" i="6"/>
  <c r="L51" i="6" s="1"/>
  <c r="L41" i="6" s="1"/>
  <c r="T63" i="6"/>
  <c r="N63" i="6"/>
  <c r="L62" i="6"/>
  <c r="L61" i="6" s="1"/>
  <c r="U74" i="6"/>
  <c r="N74" i="6"/>
  <c r="R11" i="7"/>
  <c r="R10" i="7" s="1"/>
  <c r="R9" i="7" s="1"/>
  <c r="R7" i="7" s="1"/>
  <c r="R6" i="7" s="1"/>
  <c r="S12" i="7"/>
  <c r="S11" i="7" s="1"/>
  <c r="U70" i="7"/>
  <c r="I76" i="7"/>
  <c r="T76" i="7"/>
  <c r="G75" i="7"/>
  <c r="G70" i="7" s="1"/>
  <c r="G60" i="7" s="1"/>
  <c r="D30" i="5"/>
  <c r="D29" i="5" s="1"/>
  <c r="T23" i="6"/>
  <c r="I33" i="6"/>
  <c r="T36" i="6"/>
  <c r="V36" i="6" s="1"/>
  <c r="N36" i="6"/>
  <c r="I44" i="6"/>
  <c r="T44" i="6"/>
  <c r="U67" i="6"/>
  <c r="I67" i="6"/>
  <c r="U68" i="6"/>
  <c r="V68" i="6" s="1"/>
  <c r="I68" i="6"/>
  <c r="U69" i="6"/>
  <c r="I69" i="6"/>
  <c r="U73" i="6"/>
  <c r="N73" i="6"/>
  <c r="I74" i="6"/>
  <c r="T74" i="6"/>
  <c r="T75" i="6"/>
  <c r="V76" i="6"/>
  <c r="V77" i="6"/>
  <c r="V78" i="6"/>
  <c r="R18" i="7"/>
  <c r="V20" i="7"/>
  <c r="V24" i="7"/>
  <c r="T26" i="7"/>
  <c r="T25" i="7" s="1"/>
  <c r="T9" i="7" s="1"/>
  <c r="T7" i="7" s="1"/>
  <c r="M26" i="7"/>
  <c r="M25" i="7" s="1"/>
  <c r="N28" i="7"/>
  <c r="G40" i="7"/>
  <c r="G8" i="7" s="1"/>
  <c r="G6" i="7" s="1"/>
  <c r="I49" i="7"/>
  <c r="T49" i="7"/>
  <c r="V49" i="7" s="1"/>
  <c r="H11" i="6"/>
  <c r="H10" i="6" s="1"/>
  <c r="H9" i="6" s="1"/>
  <c r="H7" i="6" s="1"/>
  <c r="H6" i="6" s="1"/>
  <c r="T19" i="6"/>
  <c r="T20" i="6"/>
  <c r="V20" i="6" s="1"/>
  <c r="T21" i="6"/>
  <c r="V21" i="6" s="1"/>
  <c r="T22" i="6"/>
  <c r="V22" i="6" s="1"/>
  <c r="U23" i="6"/>
  <c r="T24" i="6"/>
  <c r="V24" i="6" s="1"/>
  <c r="I28" i="6"/>
  <c r="U28" i="6"/>
  <c r="U26" i="6" s="1"/>
  <c r="U25" i="6" s="1"/>
  <c r="I30" i="6"/>
  <c r="G26" i="6"/>
  <c r="G25" i="6" s="1"/>
  <c r="U33" i="6"/>
  <c r="T35" i="6"/>
  <c r="V35" i="6" s="1"/>
  <c r="N35" i="6"/>
  <c r="S37" i="6"/>
  <c r="T39" i="6"/>
  <c r="V39" i="6" s="1"/>
  <c r="N39" i="6"/>
  <c r="N45" i="6"/>
  <c r="I56" i="6"/>
  <c r="I51" i="6" s="1"/>
  <c r="S57" i="6"/>
  <c r="S56" i="6" s="1"/>
  <c r="T59" i="6"/>
  <c r="V59" i="6" s="1"/>
  <c r="N59" i="6"/>
  <c r="E60" i="6"/>
  <c r="E40" i="6" s="1"/>
  <c r="E8" i="6" s="1"/>
  <c r="E6" i="6" s="1"/>
  <c r="I62" i="6"/>
  <c r="S63" i="6"/>
  <c r="S62" i="6" s="1"/>
  <c r="S61" i="6" s="1"/>
  <c r="S60" i="6" s="1"/>
  <c r="T65" i="6"/>
  <c r="V65" i="6" s="1"/>
  <c r="N65" i="6"/>
  <c r="H66" i="6"/>
  <c r="H61" i="6" s="1"/>
  <c r="H60" i="6" s="1"/>
  <c r="U72" i="6"/>
  <c r="M71" i="6"/>
  <c r="M70" i="6" s="1"/>
  <c r="M60" i="6" s="1"/>
  <c r="N72" i="6"/>
  <c r="N71" i="6" s="1"/>
  <c r="N70" i="6" s="1"/>
  <c r="I73" i="6"/>
  <c r="T73" i="6"/>
  <c r="U13" i="7"/>
  <c r="V13" i="7" s="1"/>
  <c r="I13" i="7"/>
  <c r="I11" i="7" s="1"/>
  <c r="I10" i="7" s="1"/>
  <c r="V23" i="7"/>
  <c r="U66" i="7"/>
  <c r="V69" i="7"/>
  <c r="T72" i="7"/>
  <c r="S72" i="7"/>
  <c r="S71" i="7" s="1"/>
  <c r="S70" i="7" s="1"/>
  <c r="Q71" i="7"/>
  <c r="Q70" i="7" s="1"/>
  <c r="Q60" i="7" s="1"/>
  <c r="Q40" i="7" s="1"/>
  <c r="Q8" i="7" s="1"/>
  <c r="Q6" i="7" s="1"/>
  <c r="S75" i="7"/>
  <c r="M18" i="6"/>
  <c r="S23" i="6"/>
  <c r="I24" i="6"/>
  <c r="I18" i="6" s="1"/>
  <c r="H26" i="6"/>
  <c r="H25" i="6" s="1"/>
  <c r="I26" i="6"/>
  <c r="I25" i="6" s="1"/>
  <c r="S26" i="6"/>
  <c r="M26" i="6"/>
  <c r="M25" i="6" s="1"/>
  <c r="N28" i="6"/>
  <c r="N26" i="6" s="1"/>
  <c r="U30" i="6"/>
  <c r="V30" i="6" s="1"/>
  <c r="V31" i="6"/>
  <c r="V32" i="6"/>
  <c r="T34" i="6"/>
  <c r="N34" i="6"/>
  <c r="L33" i="6"/>
  <c r="L25" i="6" s="1"/>
  <c r="S36" i="6"/>
  <c r="S33" i="6" s="1"/>
  <c r="T38" i="6"/>
  <c r="V38" i="6" s="1"/>
  <c r="N38" i="6"/>
  <c r="J40" i="6"/>
  <c r="J8" i="6" s="1"/>
  <c r="J6" i="6" s="1"/>
  <c r="G43" i="6"/>
  <c r="G42" i="6" s="1"/>
  <c r="G41" i="6" s="1"/>
  <c r="G40" i="6" s="1"/>
  <c r="G8" i="6" s="1"/>
  <c r="N44" i="6"/>
  <c r="N43" i="6" s="1"/>
  <c r="N42" i="6" s="1"/>
  <c r="I46" i="6"/>
  <c r="T46" i="6"/>
  <c r="V46" i="6" s="1"/>
  <c r="S51" i="6"/>
  <c r="S41" i="6" s="1"/>
  <c r="S40" i="6" s="1"/>
  <c r="S8" i="6" s="1"/>
  <c r="U56" i="6"/>
  <c r="U51" i="6" s="1"/>
  <c r="T58" i="6"/>
  <c r="V58" i="6" s="1"/>
  <c r="N58" i="6"/>
  <c r="U62" i="6"/>
  <c r="T64" i="6"/>
  <c r="V64" i="6" s="1"/>
  <c r="N64" i="6"/>
  <c r="V67" i="6"/>
  <c r="V69" i="6"/>
  <c r="E70" i="6"/>
  <c r="I72" i="6"/>
  <c r="I71" i="6" s="1"/>
  <c r="I70" i="6" s="1"/>
  <c r="T72" i="6"/>
  <c r="J6" i="7"/>
  <c r="N53" i="7"/>
  <c r="N52" i="7" s="1"/>
  <c r="L52" i="7"/>
  <c r="L51" i="7" s="1"/>
  <c r="H56" i="7"/>
  <c r="H51" i="7" s="1"/>
  <c r="H41" i="7" s="1"/>
  <c r="R66" i="7"/>
  <c r="R61" i="7" s="1"/>
  <c r="R60" i="7" s="1"/>
  <c r="V12" i="8"/>
  <c r="R11" i="8"/>
  <c r="R10" i="8" s="1"/>
  <c r="R9" i="8" s="1"/>
  <c r="R7" i="8" s="1"/>
  <c r="R6" i="8" s="1"/>
  <c r="S14" i="8"/>
  <c r="U12" i="7"/>
  <c r="V15" i="7"/>
  <c r="N19" i="7"/>
  <c r="N18" i="7" s="1"/>
  <c r="L18" i="7"/>
  <c r="L10" i="7" s="1"/>
  <c r="V19" i="7"/>
  <c r="S31" i="7"/>
  <c r="S26" i="7" s="1"/>
  <c r="S25" i="7" s="1"/>
  <c r="S32" i="7"/>
  <c r="I34" i="7"/>
  <c r="N33" i="7"/>
  <c r="V34" i="7"/>
  <c r="V33" i="7" s="1"/>
  <c r="I38" i="7"/>
  <c r="V38" i="7"/>
  <c r="R40" i="7"/>
  <c r="R8" i="7" s="1"/>
  <c r="E41" i="7"/>
  <c r="E40" i="7" s="1"/>
  <c r="E8" i="7" s="1"/>
  <c r="E6" i="7" s="1"/>
  <c r="M42" i="7"/>
  <c r="M41" i="7" s="1"/>
  <c r="T44" i="7"/>
  <c r="S44" i="7"/>
  <c r="I48" i="7"/>
  <c r="I47" i="7" s="1"/>
  <c r="I42" i="7" s="1"/>
  <c r="T48" i="7"/>
  <c r="N50" i="7"/>
  <c r="T53" i="7"/>
  <c r="T54" i="7"/>
  <c r="V54" i="7" s="1"/>
  <c r="T55" i="7"/>
  <c r="V55" i="7" s="1"/>
  <c r="T56" i="7"/>
  <c r="I63" i="7"/>
  <c r="N62" i="7"/>
  <c r="N61" i="7" s="1"/>
  <c r="N60" i="7" s="1"/>
  <c r="V63" i="7"/>
  <c r="N67" i="7"/>
  <c r="N66" i="7" s="1"/>
  <c r="L66" i="7"/>
  <c r="V67" i="7"/>
  <c r="V66" i="7" s="1"/>
  <c r="T73" i="7"/>
  <c r="V73" i="7" s="1"/>
  <c r="S73" i="7"/>
  <c r="N77" i="7"/>
  <c r="T33" i="8"/>
  <c r="V34" i="8"/>
  <c r="V33" i="8" s="1"/>
  <c r="U48" i="8"/>
  <c r="H47" i="8"/>
  <c r="H42" i="8" s="1"/>
  <c r="H41" i="8" s="1"/>
  <c r="U28" i="7"/>
  <c r="U26" i="7" s="1"/>
  <c r="U25" i="7" s="1"/>
  <c r="U30" i="7"/>
  <c r="V30" i="7" s="1"/>
  <c r="I30" i="7"/>
  <c r="I26" i="7" s="1"/>
  <c r="U33" i="7"/>
  <c r="T45" i="7"/>
  <c r="V45" i="7" s="1"/>
  <c r="S45" i="7"/>
  <c r="U48" i="7"/>
  <c r="U47" i="7" s="1"/>
  <c r="U42" i="7" s="1"/>
  <c r="N56" i="7"/>
  <c r="L61" i="7"/>
  <c r="U62" i="7"/>
  <c r="U61" i="7" s="1"/>
  <c r="T74" i="7"/>
  <c r="V74" i="7" s="1"/>
  <c r="S74" i="7"/>
  <c r="N75" i="7"/>
  <c r="N70" i="7" s="1"/>
  <c r="I78" i="7"/>
  <c r="T78" i="7"/>
  <c r="V78" i="7" s="1"/>
  <c r="U15" i="8"/>
  <c r="V15" i="8" s="1"/>
  <c r="I15" i="8"/>
  <c r="M18" i="8"/>
  <c r="N19" i="8"/>
  <c r="N18" i="8" s="1"/>
  <c r="I20" i="8"/>
  <c r="T20" i="8"/>
  <c r="V20" i="8" s="1"/>
  <c r="G18" i="8"/>
  <c r="G10" i="8" s="1"/>
  <c r="I24" i="8"/>
  <c r="T24" i="8"/>
  <c r="U27" i="8"/>
  <c r="I27" i="8"/>
  <c r="H26" i="8"/>
  <c r="H25" i="8" s="1"/>
  <c r="M26" i="8"/>
  <c r="M25" i="8" s="1"/>
  <c r="U29" i="8"/>
  <c r="V29" i="8" s="1"/>
  <c r="N29" i="8"/>
  <c r="I32" i="8"/>
  <c r="T32" i="8"/>
  <c r="T58" i="8"/>
  <c r="V58" i="8" s="1"/>
  <c r="S58" i="8"/>
  <c r="Q56" i="8"/>
  <c r="Q51" i="8" s="1"/>
  <c r="I36" i="6"/>
  <c r="L75" i="6"/>
  <c r="L70" i="6" s="1"/>
  <c r="N11" i="7"/>
  <c r="M11" i="7"/>
  <c r="M10" i="7" s="1"/>
  <c r="I17" i="7"/>
  <c r="V17" i="7"/>
  <c r="S19" i="7"/>
  <c r="S20" i="7"/>
  <c r="S21" i="7"/>
  <c r="S22" i="7"/>
  <c r="S23" i="7"/>
  <c r="S24" i="7"/>
  <c r="V28" i="7"/>
  <c r="N31" i="7"/>
  <c r="L26" i="7"/>
  <c r="L25" i="7" s="1"/>
  <c r="H33" i="7"/>
  <c r="I36" i="7"/>
  <c r="V36" i="7"/>
  <c r="T46" i="7"/>
  <c r="V46" i="7" s="1"/>
  <c r="S46" i="7"/>
  <c r="N48" i="7"/>
  <c r="N47" i="7" s="1"/>
  <c r="N42" i="7" s="1"/>
  <c r="I50" i="7"/>
  <c r="T50" i="7"/>
  <c r="V50" i="7" s="1"/>
  <c r="U56" i="7"/>
  <c r="U51" i="7" s="1"/>
  <c r="I58" i="7"/>
  <c r="I56" i="7" s="1"/>
  <c r="I51" i="7" s="1"/>
  <c r="V58" i="7"/>
  <c r="V56" i="7" s="1"/>
  <c r="H62" i="7"/>
  <c r="H61" i="7" s="1"/>
  <c r="H60" i="7" s="1"/>
  <c r="I65" i="7"/>
  <c r="V65" i="7"/>
  <c r="S67" i="7"/>
  <c r="S68" i="7"/>
  <c r="S69" i="7"/>
  <c r="U76" i="7"/>
  <c r="U75" i="7" s="1"/>
  <c r="M75" i="7"/>
  <c r="M70" i="7" s="1"/>
  <c r="M60" i="7" s="1"/>
  <c r="I77" i="7"/>
  <c r="T77" i="7"/>
  <c r="V77" i="7" s="1"/>
  <c r="G26" i="8"/>
  <c r="G25" i="8" s="1"/>
  <c r="V27" i="7"/>
  <c r="V26" i="7" s="1"/>
  <c r="V25" i="7" s="1"/>
  <c r="L47" i="7"/>
  <c r="L42" i="7" s="1"/>
  <c r="L41" i="7" s="1"/>
  <c r="L75" i="7"/>
  <c r="L70" i="7" s="1"/>
  <c r="M11" i="8"/>
  <c r="M10" i="8" s="1"/>
  <c r="M9" i="8" s="1"/>
  <c r="M7" i="8" s="1"/>
  <c r="U14" i="8"/>
  <c r="V14" i="8" s="1"/>
  <c r="S16" i="8"/>
  <c r="T17" i="8"/>
  <c r="V17" i="8" s="1"/>
  <c r="I19" i="8"/>
  <c r="T19" i="8"/>
  <c r="U20" i="8"/>
  <c r="I23" i="8"/>
  <c r="T23" i="8"/>
  <c r="U24" i="8"/>
  <c r="I31" i="8"/>
  <c r="T31" i="8"/>
  <c r="U32" i="8"/>
  <c r="H26" i="7"/>
  <c r="H25" i="7" s="1"/>
  <c r="H9" i="7" s="1"/>
  <c r="H7" i="7" s="1"/>
  <c r="I12" i="8"/>
  <c r="I11" i="8" s="1"/>
  <c r="H11" i="8"/>
  <c r="H10" i="8" s="1"/>
  <c r="T11" i="8"/>
  <c r="U19" i="8"/>
  <c r="I22" i="8"/>
  <c r="T22" i="8"/>
  <c r="V22" i="8" s="1"/>
  <c r="U23" i="8"/>
  <c r="R26" i="8"/>
  <c r="R25" i="8" s="1"/>
  <c r="S27" i="8"/>
  <c r="S26" i="8" s="1"/>
  <c r="S25" i="8" s="1"/>
  <c r="T26" i="8"/>
  <c r="T25" i="8" s="1"/>
  <c r="U31" i="8"/>
  <c r="T49" i="8"/>
  <c r="V49" i="8" s="1"/>
  <c r="I55" i="8"/>
  <c r="T55" i="8"/>
  <c r="V55" i="8" s="1"/>
  <c r="S72" i="8"/>
  <c r="S71" i="8" s="1"/>
  <c r="S70" i="8" s="1"/>
  <c r="R71" i="8"/>
  <c r="R70" i="8" s="1"/>
  <c r="R60" i="8" s="1"/>
  <c r="R40" i="8" s="1"/>
  <c r="R8" i="8" s="1"/>
  <c r="V13" i="8"/>
  <c r="N16" i="8"/>
  <c r="N11" i="8" s="1"/>
  <c r="N10" i="8" s="1"/>
  <c r="N9" i="8" s="1"/>
  <c r="N7" i="8" s="1"/>
  <c r="L11" i="8"/>
  <c r="L10" i="8" s="1"/>
  <c r="I21" i="8"/>
  <c r="T21" i="8"/>
  <c r="V21" i="8" s="1"/>
  <c r="L25" i="8"/>
  <c r="S44" i="8"/>
  <c r="S43" i="8" s="1"/>
  <c r="S42" i="8" s="1"/>
  <c r="Q43" i="8"/>
  <c r="Q42" i="8" s="1"/>
  <c r="Q41" i="8" s="1"/>
  <c r="Q40" i="8" s="1"/>
  <c r="Q8" i="8" s="1"/>
  <c r="Q6" i="8" s="1"/>
  <c r="G47" i="8"/>
  <c r="G42" i="8" s="1"/>
  <c r="G52" i="8"/>
  <c r="G51" i="8" s="1"/>
  <c r="I61" i="8"/>
  <c r="T65" i="8"/>
  <c r="V65" i="8" s="1"/>
  <c r="S65" i="8"/>
  <c r="Q62" i="8"/>
  <c r="Q61" i="8" s="1"/>
  <c r="Q60" i="8" s="1"/>
  <c r="S66" i="8"/>
  <c r="V77" i="8"/>
  <c r="T46" i="8"/>
  <c r="V46" i="8" s="1"/>
  <c r="T50" i="8"/>
  <c r="M52" i="8"/>
  <c r="M51" i="8" s="1"/>
  <c r="I54" i="8"/>
  <c r="T54" i="8"/>
  <c r="V54" i="8" s="1"/>
  <c r="T59" i="8"/>
  <c r="V59" i="8" s="1"/>
  <c r="S59" i="8"/>
  <c r="I69" i="8"/>
  <c r="T69" i="8"/>
  <c r="V69" i="8" s="1"/>
  <c r="N72" i="8"/>
  <c r="N71" i="8" s="1"/>
  <c r="N70" i="8" s="1"/>
  <c r="L71" i="8"/>
  <c r="L70" i="8" s="1"/>
  <c r="L60" i="8" s="1"/>
  <c r="T16" i="9"/>
  <c r="V16" i="9" s="1"/>
  <c r="S16" i="9"/>
  <c r="N30" i="9"/>
  <c r="N26" i="9" s="1"/>
  <c r="N25" i="9" s="1"/>
  <c r="L26" i="9"/>
  <c r="L25" i="9" s="1"/>
  <c r="L9" i="9" s="1"/>
  <c r="L7" i="9" s="1"/>
  <c r="N30" i="8"/>
  <c r="N26" i="8" s="1"/>
  <c r="N25" i="8" s="1"/>
  <c r="N44" i="8"/>
  <c r="N43" i="8" s="1"/>
  <c r="L43" i="8"/>
  <c r="L42" i="8" s="1"/>
  <c r="M47" i="8"/>
  <c r="U50" i="8"/>
  <c r="I53" i="8"/>
  <c r="I52" i="8" s="1"/>
  <c r="I51" i="8" s="1"/>
  <c r="T53" i="8"/>
  <c r="U54" i="8"/>
  <c r="E60" i="8"/>
  <c r="E40" i="8" s="1"/>
  <c r="E8" i="8" s="1"/>
  <c r="E6" i="8" s="1"/>
  <c r="T63" i="8"/>
  <c r="S63" i="8"/>
  <c r="M66" i="8"/>
  <c r="M61" i="8" s="1"/>
  <c r="M60" i="8" s="1"/>
  <c r="I68" i="8"/>
  <c r="T68" i="8"/>
  <c r="V68" i="8" s="1"/>
  <c r="U69" i="8"/>
  <c r="U76" i="8"/>
  <c r="V76" i="8" s="1"/>
  <c r="I76" i="8"/>
  <c r="U77" i="8"/>
  <c r="I77" i="8"/>
  <c r="U78" i="8"/>
  <c r="V78" i="8" s="1"/>
  <c r="I78" i="8"/>
  <c r="L33" i="8"/>
  <c r="M42" i="8"/>
  <c r="M41" i="8" s="1"/>
  <c r="T44" i="8"/>
  <c r="I48" i="8"/>
  <c r="I47" i="8" s="1"/>
  <c r="I42" i="8" s="1"/>
  <c r="I41" i="8" s="1"/>
  <c r="N48" i="8"/>
  <c r="N47" i="8" s="1"/>
  <c r="T48" i="8"/>
  <c r="U53" i="8"/>
  <c r="U52" i="8" s="1"/>
  <c r="U51" i="8" s="1"/>
  <c r="N54" i="8"/>
  <c r="N52" i="8" s="1"/>
  <c r="N51" i="8" s="1"/>
  <c r="T57" i="8"/>
  <c r="S57" i="8"/>
  <c r="S56" i="8" s="1"/>
  <c r="S51" i="8" s="1"/>
  <c r="T64" i="8"/>
  <c r="V64" i="8" s="1"/>
  <c r="S64" i="8"/>
  <c r="I67" i="8"/>
  <c r="I66" i="8" s="1"/>
  <c r="T67" i="8"/>
  <c r="U68" i="8"/>
  <c r="U66" i="8" s="1"/>
  <c r="U61" i="8" s="1"/>
  <c r="N69" i="8"/>
  <c r="N66" i="8" s="1"/>
  <c r="N61" i="8" s="1"/>
  <c r="N60" i="8" s="1"/>
  <c r="I71" i="8"/>
  <c r="H75" i="8"/>
  <c r="H70" i="8" s="1"/>
  <c r="H60" i="8" s="1"/>
  <c r="I19" i="9"/>
  <c r="T19" i="9"/>
  <c r="G18" i="9"/>
  <c r="I23" i="9"/>
  <c r="T23" i="9"/>
  <c r="V23" i="9" s="1"/>
  <c r="L52" i="8"/>
  <c r="L51" i="8" s="1"/>
  <c r="V13" i="9"/>
  <c r="I22" i="9"/>
  <c r="T22" i="9"/>
  <c r="U34" i="9"/>
  <c r="U33" i="9" s="1"/>
  <c r="I34" i="9"/>
  <c r="U35" i="9"/>
  <c r="I35" i="9"/>
  <c r="U36" i="9"/>
  <c r="V36" i="9" s="1"/>
  <c r="I36" i="9"/>
  <c r="U37" i="9"/>
  <c r="I37" i="9"/>
  <c r="U42" i="9"/>
  <c r="U41" i="9" s="1"/>
  <c r="S75" i="9"/>
  <c r="S70" i="9" s="1"/>
  <c r="T72" i="8"/>
  <c r="T73" i="8"/>
  <c r="V73" i="8" s="1"/>
  <c r="T74" i="8"/>
  <c r="V74" i="8" s="1"/>
  <c r="M11" i="9"/>
  <c r="N13" i="9"/>
  <c r="N11" i="9" s="1"/>
  <c r="N10" i="9" s="1"/>
  <c r="N9" i="9" s="1"/>
  <c r="N7" i="9" s="1"/>
  <c r="V14" i="9"/>
  <c r="N18" i="9"/>
  <c r="I21" i="9"/>
  <c r="T21" i="9"/>
  <c r="U22" i="9"/>
  <c r="R26" i="9"/>
  <c r="R25" i="9" s="1"/>
  <c r="R9" i="9" s="1"/>
  <c r="R7" i="9" s="1"/>
  <c r="R6" i="9" s="1"/>
  <c r="S27" i="9"/>
  <c r="S26" i="9" s="1"/>
  <c r="S25" i="9" s="1"/>
  <c r="H33" i="9"/>
  <c r="I49" i="9"/>
  <c r="T49" i="9"/>
  <c r="V49" i="9" s="1"/>
  <c r="V67" i="9"/>
  <c r="U11" i="9"/>
  <c r="T15" i="9"/>
  <c r="V15" i="9" s="1"/>
  <c r="Q11" i="9"/>
  <c r="Q10" i="9" s="1"/>
  <c r="Q9" i="9" s="1"/>
  <c r="Q7" i="9" s="1"/>
  <c r="Q6" i="9" s="1"/>
  <c r="S15" i="9"/>
  <c r="S11" i="9" s="1"/>
  <c r="S10" i="9" s="1"/>
  <c r="S9" i="9" s="1"/>
  <c r="S7" i="9" s="1"/>
  <c r="T17" i="9"/>
  <c r="V17" i="9" s="1"/>
  <c r="M18" i="9"/>
  <c r="I20" i="9"/>
  <c r="T20" i="9"/>
  <c r="V20" i="9" s="1"/>
  <c r="U21" i="9"/>
  <c r="U18" i="9" s="1"/>
  <c r="N22" i="9"/>
  <c r="I24" i="9"/>
  <c r="T24" i="9"/>
  <c r="V24" i="9" s="1"/>
  <c r="U27" i="9"/>
  <c r="I27" i="9"/>
  <c r="I26" i="9" s="1"/>
  <c r="H26" i="9"/>
  <c r="H25" i="9" s="1"/>
  <c r="H9" i="9" s="1"/>
  <c r="H7" i="9" s="1"/>
  <c r="V35" i="9"/>
  <c r="V37" i="9"/>
  <c r="S44" i="9"/>
  <c r="Q43" i="9"/>
  <c r="Q42" i="9" s="1"/>
  <c r="Q41" i="9" s="1"/>
  <c r="Q40" i="9" s="1"/>
  <c r="Q8" i="9" s="1"/>
  <c r="G11" i="9"/>
  <c r="G10" i="9" s="1"/>
  <c r="G9" i="9" s="1"/>
  <c r="G7" i="9" s="1"/>
  <c r="G6" i="9" s="1"/>
  <c r="V12" i="9"/>
  <c r="I14" i="9"/>
  <c r="I11" i="9" s="1"/>
  <c r="T45" i="9"/>
  <c r="V45" i="9" s="1"/>
  <c r="S45" i="9"/>
  <c r="I48" i="9"/>
  <c r="T48" i="9"/>
  <c r="V63" i="9"/>
  <c r="U66" i="9"/>
  <c r="T69" i="9"/>
  <c r="V69" i="9" s="1"/>
  <c r="N69" i="9"/>
  <c r="M70" i="9"/>
  <c r="M60" i="9" s="1"/>
  <c r="I78" i="9"/>
  <c r="T78" i="9"/>
  <c r="V78" i="9" s="1"/>
  <c r="T30" i="9"/>
  <c r="V30" i="9" s="1"/>
  <c r="T31" i="9"/>
  <c r="V31" i="9" s="1"/>
  <c r="T32" i="9"/>
  <c r="V32" i="9" s="1"/>
  <c r="T38" i="9"/>
  <c r="R40" i="9"/>
  <c r="R8" i="9" s="1"/>
  <c r="T44" i="9"/>
  <c r="T46" i="9"/>
  <c r="V46" i="9" s="1"/>
  <c r="S46" i="9"/>
  <c r="U48" i="9"/>
  <c r="U47" i="9" s="1"/>
  <c r="N53" i="9"/>
  <c r="N52" i="9" s="1"/>
  <c r="N51" i="9" s="1"/>
  <c r="L52" i="9"/>
  <c r="L51" i="9" s="1"/>
  <c r="L41" i="9" s="1"/>
  <c r="L40" i="9" s="1"/>
  <c r="L8" i="9" s="1"/>
  <c r="H56" i="9"/>
  <c r="H51" i="9" s="1"/>
  <c r="H41" i="9" s="1"/>
  <c r="L61" i="9"/>
  <c r="L60" i="9" s="1"/>
  <c r="U62" i="9"/>
  <c r="V65" i="9"/>
  <c r="U76" i="9"/>
  <c r="U75" i="9" s="1"/>
  <c r="U70" i="9" s="1"/>
  <c r="M75" i="9"/>
  <c r="I77" i="9"/>
  <c r="T77" i="9"/>
  <c r="V77" i="9" s="1"/>
  <c r="U38" i="9"/>
  <c r="I39" i="9"/>
  <c r="V39" i="9"/>
  <c r="E41" i="9"/>
  <c r="E40" i="9" s="1"/>
  <c r="E8" i="9" s="1"/>
  <c r="E6" i="9" s="1"/>
  <c r="M42" i="9"/>
  <c r="M41" i="9" s="1"/>
  <c r="G47" i="9"/>
  <c r="G42" i="9" s="1"/>
  <c r="G41" i="9" s="1"/>
  <c r="G40" i="9" s="1"/>
  <c r="G8" i="9" s="1"/>
  <c r="N48" i="9"/>
  <c r="N47" i="9" s="1"/>
  <c r="N42" i="9" s="1"/>
  <c r="N41" i="9" s="1"/>
  <c r="I50" i="9"/>
  <c r="T50" i="9"/>
  <c r="V50" i="9" s="1"/>
  <c r="T53" i="9"/>
  <c r="T54" i="9"/>
  <c r="V54" i="9" s="1"/>
  <c r="T55" i="9"/>
  <c r="V55" i="9" s="1"/>
  <c r="V57" i="9"/>
  <c r="V58" i="9"/>
  <c r="V59" i="9"/>
  <c r="H62" i="9"/>
  <c r="H61" i="9" s="1"/>
  <c r="H60" i="9" s="1"/>
  <c r="I65" i="9"/>
  <c r="I62" i="9" s="1"/>
  <c r="I61" i="9" s="1"/>
  <c r="N67" i="9"/>
  <c r="N66" i="9" s="1"/>
  <c r="N61" i="9" s="1"/>
  <c r="L66" i="9"/>
  <c r="S69" i="9"/>
  <c r="S66" i="9" s="1"/>
  <c r="S61" i="9" s="1"/>
  <c r="S60" i="9" s="1"/>
  <c r="T72" i="9"/>
  <c r="T73" i="9"/>
  <c r="V73" i="9" s="1"/>
  <c r="T74" i="9"/>
  <c r="V74" i="9" s="1"/>
  <c r="I76" i="9"/>
  <c r="T76" i="9"/>
  <c r="N78" i="9"/>
  <c r="N75" i="9" s="1"/>
  <c r="N70" i="9" s="1"/>
  <c r="P40" i="11"/>
  <c r="I68" i="9"/>
  <c r="I66" i="9" s="1"/>
  <c r="G18" i="15" l="1"/>
  <c r="U23" i="1"/>
  <c r="U20" i="15"/>
  <c r="T22" i="1"/>
  <c r="T19" i="15"/>
  <c r="T18" i="15" s="1"/>
  <c r="U16" i="1"/>
  <c r="U13" i="15"/>
  <c r="W73" i="2"/>
  <c r="X73" i="2" s="1"/>
  <c r="Z73" i="2" s="1"/>
  <c r="S75" i="2"/>
  <c r="S74" i="2" s="1"/>
  <c r="S66" i="2" s="1"/>
  <c r="S67" i="2"/>
  <c r="G20" i="2"/>
  <c r="S20" i="1"/>
  <c r="S17" i="15"/>
  <c r="S78" i="2"/>
  <c r="W62" i="2"/>
  <c r="X62" i="2" s="1"/>
  <c r="Z62" i="2" s="1"/>
  <c r="U29" i="2"/>
  <c r="U28" i="2" s="1"/>
  <c r="T23" i="1"/>
  <c r="T21" i="1" s="1"/>
  <c r="T20" i="1"/>
  <c r="V19" i="15"/>
  <c r="V18" i="15" s="1"/>
  <c r="V22" i="1"/>
  <c r="V16" i="15"/>
  <c r="V15" i="15" s="1"/>
  <c r="V19" i="1"/>
  <c r="U19" i="15"/>
  <c r="U18" i="15" s="1"/>
  <c r="U22" i="1"/>
  <c r="V60" i="2"/>
  <c r="V59" i="2" s="1"/>
  <c r="U71" i="2"/>
  <c r="U22" i="2"/>
  <c r="U21" i="2" s="1"/>
  <c r="U17" i="15"/>
  <c r="U15" i="15" s="1"/>
  <c r="U14" i="15" s="1"/>
  <c r="U20" i="1"/>
  <c r="T29" i="2"/>
  <c r="W23" i="2"/>
  <c r="S28" i="2"/>
  <c r="W33" i="2"/>
  <c r="Q12" i="15"/>
  <c r="Q11" i="15" s="1"/>
  <c r="Q10" i="15" s="1"/>
  <c r="Q15" i="1"/>
  <c r="Q14" i="1" s="1"/>
  <c r="S18" i="15"/>
  <c r="T19" i="1"/>
  <c r="T16" i="15"/>
  <c r="T15" i="15" s="1"/>
  <c r="T13" i="15"/>
  <c r="T16" i="1"/>
  <c r="T60" i="2"/>
  <c r="T59" i="2"/>
  <c r="S15" i="15"/>
  <c r="W80" i="2"/>
  <c r="X80" i="2" s="1"/>
  <c r="V71" i="2"/>
  <c r="V25" i="2"/>
  <c r="T75" i="2"/>
  <c r="S23" i="1"/>
  <c r="S20" i="15"/>
  <c r="U68" i="2"/>
  <c r="U67" i="2" s="1"/>
  <c r="S55" i="2"/>
  <c r="W30" i="2"/>
  <c r="Q14" i="2"/>
  <c r="Q13" i="2" s="1"/>
  <c r="Q12" i="2" s="1"/>
  <c r="Q11" i="2" s="1"/>
  <c r="S19" i="1"/>
  <c r="R60" i="2"/>
  <c r="V32" i="2"/>
  <c r="W26" i="2"/>
  <c r="X26" i="2" s="1"/>
  <c r="U18" i="1"/>
  <c r="G15" i="15"/>
  <c r="G14" i="15" s="1"/>
  <c r="G18" i="1"/>
  <c r="G17" i="1" s="1"/>
  <c r="G12" i="1" s="1"/>
  <c r="R16" i="15"/>
  <c r="R15" i="15" s="1"/>
  <c r="R14" i="15" s="1"/>
  <c r="T16" i="4"/>
  <c r="N60" i="9"/>
  <c r="N40" i="9" s="1"/>
  <c r="N8" i="9" s="1"/>
  <c r="N6" i="9" s="1"/>
  <c r="V75" i="8"/>
  <c r="N41" i="7"/>
  <c r="N40" i="7" s="1"/>
  <c r="N8" i="7" s="1"/>
  <c r="I10" i="6"/>
  <c r="I9" i="6" s="1"/>
  <c r="I7" i="6" s="1"/>
  <c r="U41" i="7"/>
  <c r="Y18" i="2"/>
  <c r="Y17" i="2" s="1"/>
  <c r="Z18" i="2"/>
  <c r="X17" i="2"/>
  <c r="S6" i="9"/>
  <c r="L40" i="6"/>
  <c r="L8" i="6" s="1"/>
  <c r="L6" i="6" s="1"/>
  <c r="Z19" i="2"/>
  <c r="Z16" i="1" s="1"/>
  <c r="X16" i="1"/>
  <c r="T11" i="9"/>
  <c r="T10" i="9" s="1"/>
  <c r="V67" i="8"/>
  <c r="V66" i="8" s="1"/>
  <c r="T66" i="8"/>
  <c r="M40" i="8"/>
  <c r="M8" i="8" s="1"/>
  <c r="AF31" i="5"/>
  <c r="M10" i="6"/>
  <c r="M9" i="6" s="1"/>
  <c r="M7" i="6" s="1"/>
  <c r="M6" i="6" s="1"/>
  <c r="AV31" i="5"/>
  <c r="P14" i="5"/>
  <c r="O12" i="3"/>
  <c r="N15" i="5"/>
  <c r="N14" i="5" s="1"/>
  <c r="W56" i="2"/>
  <c r="R55" i="2"/>
  <c r="V20" i="3"/>
  <c r="Z25" i="5"/>
  <c r="Z12" i="5" s="1"/>
  <c r="N56" i="3"/>
  <c r="N51" i="3" s="1"/>
  <c r="N41" i="3" s="1"/>
  <c r="N40" i="3" s="1"/>
  <c r="N8" i="3" s="1"/>
  <c r="T33" i="3"/>
  <c r="S59" i="2"/>
  <c r="V76" i="9"/>
  <c r="V75" i="9" s="1"/>
  <c r="T75" i="9"/>
  <c r="T71" i="9"/>
  <c r="V72" i="9"/>
  <c r="V71" i="9" s="1"/>
  <c r="T52" i="9"/>
  <c r="T51" i="9" s="1"/>
  <c r="V53" i="9"/>
  <c r="V52" i="9" s="1"/>
  <c r="V51" i="9" s="1"/>
  <c r="U61" i="9"/>
  <c r="U60" i="9" s="1"/>
  <c r="T43" i="9"/>
  <c r="V44" i="9"/>
  <c r="V43" i="9" s="1"/>
  <c r="V42" i="9" s="1"/>
  <c r="V22" i="9"/>
  <c r="T56" i="8"/>
  <c r="V57" i="8"/>
  <c r="V56" i="8" s="1"/>
  <c r="S62" i="8"/>
  <c r="S61" i="8" s="1"/>
  <c r="S60" i="8" s="1"/>
  <c r="L6" i="9"/>
  <c r="V50" i="8"/>
  <c r="G41" i="8"/>
  <c r="G40" i="8" s="1"/>
  <c r="G8" i="8" s="1"/>
  <c r="H9" i="8"/>
  <c r="H7" i="8" s="1"/>
  <c r="H6" i="8" s="1"/>
  <c r="V31" i="8"/>
  <c r="V23" i="8"/>
  <c r="I18" i="8"/>
  <c r="M6" i="8"/>
  <c r="S66" i="7"/>
  <c r="S61" i="7" s="1"/>
  <c r="S60" i="7" s="1"/>
  <c r="I26" i="8"/>
  <c r="I25" i="8" s="1"/>
  <c r="G9" i="8"/>
  <c r="G7" i="8" s="1"/>
  <c r="G6" i="8" s="1"/>
  <c r="U60" i="7"/>
  <c r="I62" i="7"/>
  <c r="I61" i="7" s="1"/>
  <c r="T52" i="7"/>
  <c r="T51" i="7" s="1"/>
  <c r="V53" i="7"/>
  <c r="V52" i="7" s="1"/>
  <c r="V51" i="7" s="1"/>
  <c r="S43" i="7"/>
  <c r="S42" i="7" s="1"/>
  <c r="S41" i="7" s="1"/>
  <c r="S40" i="7" s="1"/>
  <c r="S8" i="7" s="1"/>
  <c r="V11" i="8"/>
  <c r="H40" i="7"/>
  <c r="H8" i="7" s="1"/>
  <c r="H6" i="7" s="1"/>
  <c r="V72" i="6"/>
  <c r="T71" i="6"/>
  <c r="T70" i="6" s="1"/>
  <c r="T71" i="7"/>
  <c r="V72" i="7"/>
  <c r="V71" i="7" s="1"/>
  <c r="V70" i="7" s="1"/>
  <c r="V74" i="6"/>
  <c r="I66" i="6"/>
  <c r="V28" i="6"/>
  <c r="V26" i="6" s="1"/>
  <c r="L60" i="6"/>
  <c r="N56" i="6"/>
  <c r="N51" i="6" s="1"/>
  <c r="N41" i="6" s="1"/>
  <c r="N40" i="6" s="1"/>
  <c r="N8" i="6" s="1"/>
  <c r="U41" i="6"/>
  <c r="Z31" i="5"/>
  <c r="AI32" i="5"/>
  <c r="D12" i="5"/>
  <c r="AN18" i="5"/>
  <c r="AN14" i="5"/>
  <c r="AN13" i="5" s="1"/>
  <c r="AN11" i="5" s="1"/>
  <c r="AN31" i="5"/>
  <c r="V28" i="5"/>
  <c r="V27" i="5" s="1"/>
  <c r="V26" i="5" s="1"/>
  <c r="V25" i="5" s="1"/>
  <c r="V12" i="5" s="1"/>
  <c r="X27" i="5"/>
  <c r="X26" i="5" s="1"/>
  <c r="X25" i="5" s="1"/>
  <c r="X12" i="5" s="1"/>
  <c r="N32" i="5"/>
  <c r="N31" i="5" s="1"/>
  <c r="P31" i="5"/>
  <c r="T10" i="6"/>
  <c r="V23" i="5"/>
  <c r="V22" i="5" s="1"/>
  <c r="X22" i="5"/>
  <c r="T15" i="3"/>
  <c r="I15" i="3"/>
  <c r="G11" i="3"/>
  <c r="S10" i="6"/>
  <c r="AD16" i="5"/>
  <c r="T60" i="3"/>
  <c r="V29" i="3"/>
  <c r="T26" i="3"/>
  <c r="T25" i="3" s="1"/>
  <c r="V19" i="3"/>
  <c r="T18" i="3"/>
  <c r="U14" i="3"/>
  <c r="V14" i="3" s="1"/>
  <c r="W65" i="2"/>
  <c r="X65" i="2" s="1"/>
  <c r="Z65" i="2" s="1"/>
  <c r="AL22" i="5"/>
  <c r="N60" i="3"/>
  <c r="N14" i="2"/>
  <c r="N13" i="2" s="1"/>
  <c r="N12" i="2" s="1"/>
  <c r="N11" i="2" s="1"/>
  <c r="N15" i="1"/>
  <c r="N14" i="1" s="1"/>
  <c r="AY19" i="5"/>
  <c r="AY18" i="5" s="1"/>
  <c r="AP18" i="5"/>
  <c r="AP13" i="5" s="1"/>
  <c r="AP11" i="5" s="1"/>
  <c r="AP10" i="5" s="1"/>
  <c r="S20" i="4"/>
  <c r="S16" i="4" s="1"/>
  <c r="T14" i="4"/>
  <c r="T13" i="4" s="1"/>
  <c r="R13" i="4"/>
  <c r="I51" i="3"/>
  <c r="V24" i="3"/>
  <c r="H61" i="3"/>
  <c r="H60" i="3" s="1"/>
  <c r="H40" i="3" s="1"/>
  <c r="H8" i="3" s="1"/>
  <c r="G66" i="2"/>
  <c r="Z26" i="2"/>
  <c r="D13" i="5"/>
  <c r="F11" i="5"/>
  <c r="AP22" i="5"/>
  <c r="AA19" i="5"/>
  <c r="R18" i="5"/>
  <c r="I20" i="4"/>
  <c r="I16" i="4" s="1"/>
  <c r="S52" i="3"/>
  <c r="S51" i="3" s="1"/>
  <c r="S41" i="3" s="1"/>
  <c r="S40" i="3" s="1"/>
  <c r="S8" i="3" s="1"/>
  <c r="L41" i="3"/>
  <c r="L40" i="3" s="1"/>
  <c r="L8" i="3" s="1"/>
  <c r="L6" i="3" s="1"/>
  <c r="U26" i="3"/>
  <c r="U25" i="3" s="1"/>
  <c r="V27" i="3"/>
  <c r="V26" i="3" s="1"/>
  <c r="I12" i="3"/>
  <c r="I11" i="3" s="1"/>
  <c r="I10" i="3" s="1"/>
  <c r="I9" i="3" s="1"/>
  <c r="I7" i="3" s="1"/>
  <c r="H11" i="3"/>
  <c r="W76" i="2"/>
  <c r="W70" i="2"/>
  <c r="X70" i="2" s="1"/>
  <c r="Z70" i="2" s="1"/>
  <c r="V23" i="1"/>
  <c r="V21" i="1" s="1"/>
  <c r="V29" i="2"/>
  <c r="V28" i="2" s="1"/>
  <c r="W27" i="2"/>
  <c r="R25" i="2"/>
  <c r="S17" i="2"/>
  <c r="S18" i="1"/>
  <c r="K20" i="2"/>
  <c r="U26" i="9"/>
  <c r="U25" i="9" s="1"/>
  <c r="V27" i="9"/>
  <c r="V26" i="9" s="1"/>
  <c r="U40" i="9"/>
  <c r="U8" i="9" s="1"/>
  <c r="T10" i="8"/>
  <c r="T9" i="8" s="1"/>
  <c r="T7" i="8" s="1"/>
  <c r="V19" i="8"/>
  <c r="T18" i="8"/>
  <c r="U47" i="8"/>
  <c r="U42" i="8" s="1"/>
  <c r="U41" i="8" s="1"/>
  <c r="D26" i="5"/>
  <c r="D25" i="5" s="1"/>
  <c r="AN29" i="5"/>
  <c r="AL30" i="5"/>
  <c r="AL29" i="5" s="1"/>
  <c r="W72" i="2"/>
  <c r="R71" i="2"/>
  <c r="AV18" i="5"/>
  <c r="I75" i="9"/>
  <c r="I70" i="9" s="1"/>
  <c r="I60" i="9" s="1"/>
  <c r="V19" i="9"/>
  <c r="V18" i="9" s="1"/>
  <c r="T18" i="9"/>
  <c r="T62" i="8"/>
  <c r="T61" i="8" s="1"/>
  <c r="V63" i="8"/>
  <c r="V62" i="8" s="1"/>
  <c r="V61" i="8" s="1"/>
  <c r="V53" i="8"/>
  <c r="V52" i="8" s="1"/>
  <c r="V51" i="8" s="1"/>
  <c r="T52" i="8"/>
  <c r="T51" i="8" s="1"/>
  <c r="L41" i="8"/>
  <c r="L40" i="8" s="1"/>
  <c r="L8" i="8" s="1"/>
  <c r="I10" i="8"/>
  <c r="I9" i="8" s="1"/>
  <c r="I7" i="8" s="1"/>
  <c r="M9" i="7"/>
  <c r="M7" i="7" s="1"/>
  <c r="U26" i="8"/>
  <c r="U25" i="8" s="1"/>
  <c r="V27" i="8"/>
  <c r="L60" i="7"/>
  <c r="L40" i="7" s="1"/>
  <c r="L8" i="7" s="1"/>
  <c r="T43" i="7"/>
  <c r="V44" i="7"/>
  <c r="V43" i="7" s="1"/>
  <c r="I33" i="7"/>
  <c r="I25" i="7" s="1"/>
  <c r="I9" i="7" s="1"/>
  <c r="I7" i="7" s="1"/>
  <c r="V18" i="7"/>
  <c r="U11" i="7"/>
  <c r="U10" i="7" s="1"/>
  <c r="U9" i="7" s="1"/>
  <c r="U7" i="7" s="1"/>
  <c r="V12" i="7"/>
  <c r="V11" i="7" s="1"/>
  <c r="U11" i="8"/>
  <c r="U10" i="8" s="1"/>
  <c r="U9" i="8" s="1"/>
  <c r="U7" i="8" s="1"/>
  <c r="V66" i="6"/>
  <c r="V73" i="6"/>
  <c r="U71" i="6"/>
  <c r="U70" i="6" s="1"/>
  <c r="U66" i="6"/>
  <c r="U61" i="6" s="1"/>
  <c r="U60" i="6" s="1"/>
  <c r="V44" i="6"/>
  <c r="V43" i="6" s="1"/>
  <c r="V42" i="6" s="1"/>
  <c r="V41" i="6" s="1"/>
  <c r="T43" i="6"/>
  <c r="T42" i="6" s="1"/>
  <c r="V76" i="7"/>
  <c r="V75" i="7" s="1"/>
  <c r="T75" i="7"/>
  <c r="N62" i="6"/>
  <c r="N61" i="6" s="1"/>
  <c r="N60" i="6" s="1"/>
  <c r="T56" i="6"/>
  <c r="T51" i="6" s="1"/>
  <c r="V57" i="6"/>
  <c r="V56" i="6" s="1"/>
  <c r="V51" i="6" s="1"/>
  <c r="V11" i="6"/>
  <c r="AV22" i="5"/>
  <c r="AT23" i="5"/>
  <c r="X14" i="5"/>
  <c r="AF27" i="5"/>
  <c r="AF26" i="5" s="1"/>
  <c r="AF25" i="5" s="1"/>
  <c r="AF12" i="5" s="1"/>
  <c r="AD28" i="5"/>
  <c r="AD27" i="5" s="1"/>
  <c r="V30" i="5"/>
  <c r="V29" i="5" s="1"/>
  <c r="X29" i="5"/>
  <c r="AF18" i="5"/>
  <c r="AT16" i="5"/>
  <c r="U18" i="6"/>
  <c r="U10" i="6" s="1"/>
  <c r="U9" i="6" s="1"/>
  <c r="U7" i="6" s="1"/>
  <c r="AA32" i="5"/>
  <c r="AA31" i="5" s="1"/>
  <c r="AA25" i="5" s="1"/>
  <c r="AA12" i="5" s="1"/>
  <c r="R31" i="5"/>
  <c r="X18" i="5"/>
  <c r="AP25" i="5"/>
  <c r="AP12" i="5" s="1"/>
  <c r="N18" i="5"/>
  <c r="S60" i="3"/>
  <c r="V57" i="3"/>
  <c r="T56" i="3"/>
  <c r="V43" i="3"/>
  <c r="V42" i="3" s="1"/>
  <c r="I18" i="3"/>
  <c r="N10" i="3"/>
  <c r="N9" i="3" s="1"/>
  <c r="N7" i="3" s="1"/>
  <c r="W64" i="2"/>
  <c r="R63" i="2"/>
  <c r="R59" i="2" s="1"/>
  <c r="AL21" i="5"/>
  <c r="V32" i="5"/>
  <c r="V31" i="5" s="1"/>
  <c r="I42" i="3"/>
  <c r="I41" i="3" s="1"/>
  <c r="AY32" i="5"/>
  <c r="AY31" i="5" s="1"/>
  <c r="AY25" i="5" s="1"/>
  <c r="AY12" i="5" s="1"/>
  <c r="AP31" i="5"/>
  <c r="AQ15" i="5"/>
  <c r="AH14" i="5"/>
  <c r="U52" i="3"/>
  <c r="U51" i="3" s="1"/>
  <c r="U41" i="3" s="1"/>
  <c r="V53" i="3"/>
  <c r="V52" i="3" s="1"/>
  <c r="M6" i="3"/>
  <c r="S18" i="5"/>
  <c r="AB19" i="5"/>
  <c r="AB18" i="5" s="1"/>
  <c r="AB13" i="5" s="1"/>
  <c r="AB11" i="5" s="1"/>
  <c r="AB10" i="5" s="1"/>
  <c r="I61" i="3"/>
  <c r="R68" i="2"/>
  <c r="W69" i="2"/>
  <c r="R20" i="4"/>
  <c r="T21" i="4"/>
  <c r="T20" i="4" s="1"/>
  <c r="V66" i="3"/>
  <c r="V59" i="3"/>
  <c r="V21" i="3"/>
  <c r="E10" i="3"/>
  <c r="E9" i="3" s="1"/>
  <c r="E7" i="3" s="1"/>
  <c r="E6" i="3" s="1"/>
  <c r="F15" i="2"/>
  <c r="F12" i="15" s="1"/>
  <c r="F11" i="15" s="1"/>
  <c r="F10" i="15" s="1"/>
  <c r="T55" i="2"/>
  <c r="R23" i="1"/>
  <c r="R21" i="1" s="1"/>
  <c r="W31" i="2"/>
  <c r="W20" i="15" s="1"/>
  <c r="R29" i="2"/>
  <c r="R28" i="2" s="1"/>
  <c r="V22" i="2"/>
  <c r="V21" i="2" s="1"/>
  <c r="V20" i="2" s="1"/>
  <c r="V20" i="1"/>
  <c r="V18" i="1" s="1"/>
  <c r="V17" i="1" s="1"/>
  <c r="V12" i="1" s="1"/>
  <c r="S16" i="1"/>
  <c r="AY14" i="5"/>
  <c r="AY13" i="5" s="1"/>
  <c r="AY11" i="5" s="1"/>
  <c r="AY10" i="5" s="1"/>
  <c r="I70" i="3"/>
  <c r="T28" i="2"/>
  <c r="T20" i="2"/>
  <c r="S21" i="1"/>
  <c r="E10" i="1"/>
  <c r="S22" i="2"/>
  <c r="S21" i="2" s="1"/>
  <c r="W57" i="2"/>
  <c r="X57" i="2" s="1"/>
  <c r="T26" i="9"/>
  <c r="T25" i="9" s="1"/>
  <c r="U10" i="9"/>
  <c r="U9" i="9" s="1"/>
  <c r="U7" i="9" s="1"/>
  <c r="T71" i="8"/>
  <c r="T70" i="8" s="1"/>
  <c r="V72" i="8"/>
  <c r="V71" i="8" s="1"/>
  <c r="V70" i="8" s="1"/>
  <c r="V48" i="8"/>
  <c r="V47" i="8" s="1"/>
  <c r="T47" i="8"/>
  <c r="U75" i="8"/>
  <c r="U70" i="8" s="1"/>
  <c r="U60" i="8" s="1"/>
  <c r="I41" i="7"/>
  <c r="T33" i="6"/>
  <c r="T25" i="6" s="1"/>
  <c r="V34" i="6"/>
  <c r="V33" i="6" s="1"/>
  <c r="M40" i="6"/>
  <c r="M8" i="6" s="1"/>
  <c r="P29" i="5"/>
  <c r="N30" i="5"/>
  <c r="N29" i="5" s="1"/>
  <c r="AV29" i="5"/>
  <c r="AV26" i="5" s="1"/>
  <c r="AV25" i="5" s="1"/>
  <c r="AV12" i="5" s="1"/>
  <c r="AT30" i="5"/>
  <c r="AT29" i="5" s="1"/>
  <c r="S13" i="5"/>
  <c r="S11" i="5" s="1"/>
  <c r="S10" i="5" s="1"/>
  <c r="M14" i="2"/>
  <c r="M13" i="2" s="1"/>
  <c r="M12" i="2" s="1"/>
  <c r="M11" i="2" s="1"/>
  <c r="M15" i="1"/>
  <c r="M14" i="1" s="1"/>
  <c r="I25" i="3"/>
  <c r="W79" i="2"/>
  <c r="R78" i="2"/>
  <c r="R74" i="2" s="1"/>
  <c r="W22" i="2"/>
  <c r="W19" i="1"/>
  <c r="X33" i="2"/>
  <c r="X32" i="2" s="1"/>
  <c r="W32" i="2"/>
  <c r="W17" i="2"/>
  <c r="V56" i="9"/>
  <c r="M40" i="9"/>
  <c r="M8" i="9" s="1"/>
  <c r="V48" i="9"/>
  <c r="V47" i="9" s="1"/>
  <c r="T47" i="9"/>
  <c r="S43" i="9"/>
  <c r="S42" i="9" s="1"/>
  <c r="S41" i="9" s="1"/>
  <c r="S40" i="9" s="1"/>
  <c r="S8" i="9" s="1"/>
  <c r="H6" i="9"/>
  <c r="V66" i="9"/>
  <c r="V21" i="9"/>
  <c r="H40" i="9"/>
  <c r="H8" i="9" s="1"/>
  <c r="V38" i="9"/>
  <c r="T33" i="9"/>
  <c r="V62" i="9"/>
  <c r="V61" i="9" s="1"/>
  <c r="I47" i="9"/>
  <c r="I42" i="9" s="1"/>
  <c r="I41" i="9" s="1"/>
  <c r="V11" i="9"/>
  <c r="V10" i="9" s="1"/>
  <c r="V34" i="9"/>
  <c r="I25" i="9"/>
  <c r="T66" i="9"/>
  <c r="T61" i="9" s="1"/>
  <c r="M10" i="9"/>
  <c r="M9" i="9" s="1"/>
  <c r="M7" i="9" s="1"/>
  <c r="M6" i="9" s="1"/>
  <c r="I33" i="9"/>
  <c r="I18" i="9"/>
  <c r="I10" i="9" s="1"/>
  <c r="I9" i="9" s="1"/>
  <c r="I7" i="9" s="1"/>
  <c r="T43" i="8"/>
  <c r="T42" i="8" s="1"/>
  <c r="T41" i="8" s="1"/>
  <c r="V44" i="8"/>
  <c r="V43" i="8" s="1"/>
  <c r="V42" i="8" s="1"/>
  <c r="V41" i="8" s="1"/>
  <c r="I75" i="8"/>
  <c r="I70" i="8" s="1"/>
  <c r="I60" i="8" s="1"/>
  <c r="I40" i="8" s="1"/>
  <c r="I8" i="8" s="1"/>
  <c r="N42" i="8"/>
  <c r="N41" i="8" s="1"/>
  <c r="N40" i="8" s="1"/>
  <c r="N8" i="8" s="1"/>
  <c r="N6" i="8" s="1"/>
  <c r="S41" i="8"/>
  <c r="L9" i="8"/>
  <c r="L7" i="8" s="1"/>
  <c r="L6" i="8" s="1"/>
  <c r="U18" i="8"/>
  <c r="S18" i="7"/>
  <c r="N10" i="7"/>
  <c r="V32" i="8"/>
  <c r="V24" i="8"/>
  <c r="H40" i="8"/>
  <c r="H8" i="8" s="1"/>
  <c r="V62" i="7"/>
  <c r="V61" i="7" s="1"/>
  <c r="V60" i="7" s="1"/>
  <c r="V48" i="7"/>
  <c r="V47" i="7" s="1"/>
  <c r="T47" i="7"/>
  <c r="M40" i="7"/>
  <c r="M8" i="7" s="1"/>
  <c r="L9" i="7"/>
  <c r="L7" i="7" s="1"/>
  <c r="S11" i="8"/>
  <c r="S10" i="8" s="1"/>
  <c r="S9" i="8" s="1"/>
  <c r="S7" i="8" s="1"/>
  <c r="N51" i="7"/>
  <c r="N33" i="6"/>
  <c r="N25" i="6" s="1"/>
  <c r="N9" i="6" s="1"/>
  <c r="N7" i="6" s="1"/>
  <c r="N6" i="6" s="1"/>
  <c r="S25" i="6"/>
  <c r="I61" i="6"/>
  <c r="I60" i="6" s="1"/>
  <c r="T18" i="6"/>
  <c r="V19" i="6"/>
  <c r="N26" i="7"/>
  <c r="N25" i="7" s="1"/>
  <c r="V75" i="6"/>
  <c r="I43" i="6"/>
  <c r="I42" i="6" s="1"/>
  <c r="I41" i="6" s="1"/>
  <c r="V23" i="6"/>
  <c r="I75" i="7"/>
  <c r="I70" i="7" s="1"/>
  <c r="S10" i="7"/>
  <c r="S9" i="7" s="1"/>
  <c r="S7" i="7" s="1"/>
  <c r="S6" i="7" s="1"/>
  <c r="T62" i="6"/>
  <c r="T61" i="6" s="1"/>
  <c r="V63" i="6"/>
  <c r="V62" i="6" s="1"/>
  <c r="P22" i="5"/>
  <c r="N23" i="5"/>
  <c r="N22" i="5" s="1"/>
  <c r="AL16" i="5"/>
  <c r="AN27" i="5"/>
  <c r="AN26" i="5" s="1"/>
  <c r="AN25" i="5" s="1"/>
  <c r="AN12" i="5" s="1"/>
  <c r="AL28" i="5"/>
  <c r="AL27" i="5" s="1"/>
  <c r="AL26" i="5" s="1"/>
  <c r="AF29" i="5"/>
  <c r="AD30" i="5"/>
  <c r="AD29" i="5" s="1"/>
  <c r="P27" i="5"/>
  <c r="P26" i="5" s="1"/>
  <c r="P25" i="5" s="1"/>
  <c r="P12" i="5" s="1"/>
  <c r="N28" i="5"/>
  <c r="N27" i="5" s="1"/>
  <c r="N26" i="5" s="1"/>
  <c r="N25" i="5" s="1"/>
  <c r="N12" i="5" s="1"/>
  <c r="R25" i="5"/>
  <c r="R12" i="5" s="1"/>
  <c r="AV14" i="5"/>
  <c r="AD23" i="5"/>
  <c r="AD22" i="5" s="1"/>
  <c r="AF22" i="5"/>
  <c r="AF14" i="5"/>
  <c r="AF13" i="5" s="1"/>
  <c r="AF11" i="5" s="1"/>
  <c r="T51" i="3"/>
  <c r="G9" i="6"/>
  <c r="G7" i="6" s="1"/>
  <c r="G6" i="6" s="1"/>
  <c r="H11" i="4"/>
  <c r="E11" i="4"/>
  <c r="J11" i="4"/>
  <c r="R60" i="3"/>
  <c r="R40" i="3" s="1"/>
  <c r="R8" i="3" s="1"/>
  <c r="V46" i="3"/>
  <c r="T43" i="3"/>
  <c r="T42" i="3" s="1"/>
  <c r="V36" i="3"/>
  <c r="V33" i="3" s="1"/>
  <c r="T78" i="2"/>
  <c r="T74" i="2" s="1"/>
  <c r="T66" i="2" s="1"/>
  <c r="AT24" i="5"/>
  <c r="Z14" i="5"/>
  <c r="AI15" i="5"/>
  <c r="AA15" i="5"/>
  <c r="V15" i="5" s="1"/>
  <c r="V14" i="5" s="1"/>
  <c r="O13" i="3"/>
  <c r="R13" i="3" s="1"/>
  <c r="R14" i="5"/>
  <c r="R13" i="5" s="1"/>
  <c r="R11" i="5" s="1"/>
  <c r="R10" i="5" s="1"/>
  <c r="U63" i="2"/>
  <c r="U59" i="2" s="1"/>
  <c r="H10" i="5"/>
  <c r="U62" i="3"/>
  <c r="U61" i="3" s="1"/>
  <c r="V63" i="3"/>
  <c r="V62" i="3" s="1"/>
  <c r="V61" i="3" s="1"/>
  <c r="V67" i="2"/>
  <c r="V66" i="2" s="1"/>
  <c r="AQ19" i="5"/>
  <c r="AH18" i="5"/>
  <c r="AX26" i="5"/>
  <c r="AX25" i="5" s="1"/>
  <c r="AX12" i="5" s="1"/>
  <c r="AX10" i="5" s="1"/>
  <c r="AY17" i="5"/>
  <c r="AT17" i="5" s="1"/>
  <c r="AL17" i="5"/>
  <c r="Z18" i="5"/>
  <c r="AI19" i="5"/>
  <c r="R16" i="4"/>
  <c r="U78" i="2"/>
  <c r="U74" i="2" s="1"/>
  <c r="U66" i="2" s="1"/>
  <c r="W61" i="2"/>
  <c r="W24" i="2"/>
  <c r="W17" i="15" s="1"/>
  <c r="R22" i="2"/>
  <c r="R20" i="1"/>
  <c r="R18" i="1" s="1"/>
  <c r="R17" i="1" s="1"/>
  <c r="R12" i="1" s="1"/>
  <c r="O14" i="2"/>
  <c r="O13" i="2" s="1"/>
  <c r="O12" i="2" s="1"/>
  <c r="O11" i="2" s="1"/>
  <c r="O15" i="1"/>
  <c r="O14" i="1" s="1"/>
  <c r="AT28" i="5"/>
  <c r="AT27" i="5" s="1"/>
  <c r="AT26" i="5" s="1"/>
  <c r="U71" i="3"/>
  <c r="U70" i="3" s="1"/>
  <c r="V72" i="3"/>
  <c r="V71" i="3" s="1"/>
  <c r="V70" i="3" s="1"/>
  <c r="W22" i="1"/>
  <c r="W16" i="2"/>
  <c r="E13" i="1"/>
  <c r="S14" i="15" l="1"/>
  <c r="V14" i="15"/>
  <c r="W16" i="1"/>
  <c r="W13" i="15"/>
  <c r="Z13" i="15"/>
  <c r="Q11" i="1"/>
  <c r="Q10" i="1" s="1"/>
  <c r="Q13" i="1"/>
  <c r="U20" i="2"/>
  <c r="T14" i="15"/>
  <c r="X23" i="2"/>
  <c r="W16" i="15"/>
  <c r="W15" i="15" s="1"/>
  <c r="W14" i="15" s="1"/>
  <c r="S20" i="2"/>
  <c r="X30" i="2"/>
  <c r="W19" i="15"/>
  <c r="W18" i="15" s="1"/>
  <c r="T18" i="1"/>
  <c r="T17" i="1" s="1"/>
  <c r="T12" i="1" s="1"/>
  <c r="U21" i="1"/>
  <c r="U17" i="1" s="1"/>
  <c r="U12" i="1" s="1"/>
  <c r="AD19" i="5"/>
  <c r="AD18" i="5" s="1"/>
  <c r="V60" i="3"/>
  <c r="W68" i="2"/>
  <c r="W67" i="2" s="1"/>
  <c r="X69" i="2"/>
  <c r="T9" i="9"/>
  <c r="T7" i="9" s="1"/>
  <c r="U60" i="3"/>
  <c r="U40" i="3" s="1"/>
  <c r="U8" i="3" s="1"/>
  <c r="S40" i="8"/>
  <c r="S8" i="8" s="1"/>
  <c r="S6" i="8" s="1"/>
  <c r="F14" i="2"/>
  <c r="F13" i="2" s="1"/>
  <c r="F12" i="2" s="1"/>
  <c r="F11" i="2" s="1"/>
  <c r="F15" i="1"/>
  <c r="F14" i="1" s="1"/>
  <c r="G15" i="2"/>
  <c r="G12" i="15" s="1"/>
  <c r="G11" i="15" s="1"/>
  <c r="G10" i="15" s="1"/>
  <c r="AH13" i="5"/>
  <c r="AH11" i="5" s="1"/>
  <c r="AH10" i="5" s="1"/>
  <c r="X13" i="5"/>
  <c r="X11" i="5" s="1"/>
  <c r="X10" i="5" s="1"/>
  <c r="V26" i="8"/>
  <c r="V25" i="8" s="1"/>
  <c r="W71" i="2"/>
  <c r="X72" i="2"/>
  <c r="X27" i="2"/>
  <c r="W25" i="2"/>
  <c r="W21" i="2" s="1"/>
  <c r="W20" i="2" s="1"/>
  <c r="W75" i="2"/>
  <c r="X76" i="2"/>
  <c r="V15" i="3"/>
  <c r="T11" i="3"/>
  <c r="T10" i="3" s="1"/>
  <c r="T9" i="3" s="1"/>
  <c r="T7" i="3" s="1"/>
  <c r="T6" i="3" s="1"/>
  <c r="T9" i="6"/>
  <c r="T7" i="6" s="1"/>
  <c r="AN10" i="5"/>
  <c r="AQ32" i="5"/>
  <c r="AI31" i="5"/>
  <c r="AI25" i="5" s="1"/>
  <c r="AI12" i="5" s="1"/>
  <c r="V71" i="6"/>
  <c r="V70" i="6" s="1"/>
  <c r="V41" i="9"/>
  <c r="W55" i="2"/>
  <c r="X56" i="2"/>
  <c r="X55" i="2" s="1"/>
  <c r="P13" i="5"/>
  <c r="P11" i="5" s="1"/>
  <c r="P10" i="5" s="1"/>
  <c r="I6" i="8"/>
  <c r="R12" i="3"/>
  <c r="O11" i="3"/>
  <c r="O10" i="3" s="1"/>
  <c r="O9" i="3" s="1"/>
  <c r="O7" i="3" s="1"/>
  <c r="O6" i="3" s="1"/>
  <c r="AZ19" i="5"/>
  <c r="AQ18" i="5"/>
  <c r="T41" i="3"/>
  <c r="T40" i="3" s="1"/>
  <c r="T8" i="3" s="1"/>
  <c r="N9" i="7"/>
  <c r="N7" i="7" s="1"/>
  <c r="N6" i="7" s="1"/>
  <c r="I40" i="9"/>
  <c r="I8" i="9" s="1"/>
  <c r="I6" i="9" s="1"/>
  <c r="V60" i="9"/>
  <c r="AZ15" i="5"/>
  <c r="AQ14" i="5"/>
  <c r="AQ13" i="5" s="1"/>
  <c r="AQ11" i="5" s="1"/>
  <c r="N6" i="3"/>
  <c r="V56" i="3"/>
  <c r="V10" i="7"/>
  <c r="V9" i="7" s="1"/>
  <c r="V7" i="7" s="1"/>
  <c r="V42" i="7"/>
  <c r="V41" i="7" s="1"/>
  <c r="V40" i="7" s="1"/>
  <c r="V8" i="7" s="1"/>
  <c r="T60" i="8"/>
  <c r="T40" i="8" s="1"/>
  <c r="T8" i="8" s="1"/>
  <c r="T6" i="8" s="1"/>
  <c r="S17" i="1"/>
  <c r="S12" i="1" s="1"/>
  <c r="H10" i="3"/>
  <c r="H9" i="3" s="1"/>
  <c r="H7" i="3" s="1"/>
  <c r="H6" i="3" s="1"/>
  <c r="I15" i="2"/>
  <c r="I12" i="15" s="1"/>
  <c r="I11" i="15" s="1"/>
  <c r="I10" i="15" s="1"/>
  <c r="S9" i="6"/>
  <c r="S7" i="6" s="1"/>
  <c r="S6" i="6" s="1"/>
  <c r="V25" i="6"/>
  <c r="T70" i="7"/>
  <c r="T60" i="7" s="1"/>
  <c r="T42" i="9"/>
  <c r="T41" i="9" s="1"/>
  <c r="V70" i="9"/>
  <c r="AD32" i="5"/>
  <c r="AD31" i="5" s="1"/>
  <c r="Z17" i="2"/>
  <c r="W60" i="2"/>
  <c r="X61" i="2"/>
  <c r="Z13" i="5"/>
  <c r="Z11" i="5" s="1"/>
  <c r="Z10" i="5" s="1"/>
  <c r="J10" i="4"/>
  <c r="J9" i="4" s="1"/>
  <c r="J8" i="4" s="1"/>
  <c r="P11" i="4"/>
  <c r="P10" i="4" s="1"/>
  <c r="P9" i="4" s="1"/>
  <c r="P8" i="4" s="1"/>
  <c r="M11" i="4"/>
  <c r="W78" i="2"/>
  <c r="X79" i="2"/>
  <c r="X78" i="2" s="1"/>
  <c r="AT32" i="5"/>
  <c r="AT31" i="5" s="1"/>
  <c r="AT25" i="5" s="1"/>
  <c r="AT12" i="5" s="1"/>
  <c r="U40" i="7"/>
  <c r="U8" i="7" s="1"/>
  <c r="U6" i="7" s="1"/>
  <c r="S13" i="3"/>
  <c r="U13" i="3"/>
  <c r="V13" i="3" s="1"/>
  <c r="I11" i="4"/>
  <c r="I10" i="4" s="1"/>
  <c r="I9" i="4" s="1"/>
  <c r="I8" i="4" s="1"/>
  <c r="E10" i="4"/>
  <c r="R11" i="4"/>
  <c r="L6" i="7"/>
  <c r="W23" i="1"/>
  <c r="X31" i="2"/>
  <c r="X20" i="15" s="1"/>
  <c r="R67" i="2"/>
  <c r="R66" i="2" s="1"/>
  <c r="W63" i="2"/>
  <c r="X64" i="2"/>
  <c r="V19" i="5"/>
  <c r="V18" i="5" s="1"/>
  <c r="V13" i="5" s="1"/>
  <c r="V11" i="5" s="1"/>
  <c r="V10" i="5" s="1"/>
  <c r="V60" i="8"/>
  <c r="V40" i="8" s="1"/>
  <c r="V8" i="8" s="1"/>
  <c r="U40" i="8"/>
  <c r="U8" i="8" s="1"/>
  <c r="U6" i="8" s="1"/>
  <c r="V25" i="3"/>
  <c r="D11" i="5"/>
  <c r="D10" i="5" s="1"/>
  <c r="F10" i="5"/>
  <c r="W21" i="1"/>
  <c r="R21" i="2"/>
  <c r="R20" i="2" s="1"/>
  <c r="AJ15" i="5"/>
  <c r="AA14" i="5"/>
  <c r="S11" i="4"/>
  <c r="S10" i="4" s="1"/>
  <c r="S9" i="4" s="1"/>
  <c r="S8" i="4" s="1"/>
  <c r="H10" i="4"/>
  <c r="H9" i="4" s="1"/>
  <c r="H8" i="4" s="1"/>
  <c r="AF10" i="5"/>
  <c r="AV13" i="5"/>
  <c r="AV11" i="5" s="1"/>
  <c r="AV10" i="5" s="1"/>
  <c r="V61" i="6"/>
  <c r="V60" i="6" s="1"/>
  <c r="V40" i="6" s="1"/>
  <c r="V8" i="6" s="1"/>
  <c r="V18" i="6"/>
  <c r="V10" i="6" s="1"/>
  <c r="V9" i="6" s="1"/>
  <c r="V7" i="6" s="1"/>
  <c r="V6" i="6" s="1"/>
  <c r="W29" i="2"/>
  <c r="W28" i="2" s="1"/>
  <c r="O13" i="1"/>
  <c r="O11" i="1"/>
  <c r="O10" i="1" s="1"/>
  <c r="W20" i="1"/>
  <c r="W18" i="1" s="1"/>
  <c r="X24" i="2"/>
  <c r="X17" i="15" s="1"/>
  <c r="AR19" i="5"/>
  <c r="AR18" i="5" s="1"/>
  <c r="AI18" i="5"/>
  <c r="AR15" i="5"/>
  <c r="AI14" i="5"/>
  <c r="T60" i="6"/>
  <c r="I40" i="6"/>
  <c r="I8" i="6" s="1"/>
  <c r="I6" i="6" s="1"/>
  <c r="V33" i="9"/>
  <c r="V25" i="9" s="1"/>
  <c r="V9" i="9" s="1"/>
  <c r="V7" i="9" s="1"/>
  <c r="M13" i="1"/>
  <c r="M11" i="1"/>
  <c r="M10" i="1" s="1"/>
  <c r="U6" i="9"/>
  <c r="I60" i="3"/>
  <c r="I40" i="3" s="1"/>
  <c r="I8" i="3" s="1"/>
  <c r="I6" i="3" s="1"/>
  <c r="V51" i="3"/>
  <c r="V41" i="3" s="1"/>
  <c r="V40" i="3" s="1"/>
  <c r="V8" i="3" s="1"/>
  <c r="AD26" i="5"/>
  <c r="AD25" i="5" s="1"/>
  <c r="AD12" i="5" s="1"/>
  <c r="AT22" i="5"/>
  <c r="T41" i="6"/>
  <c r="T40" i="6" s="1"/>
  <c r="T8" i="6" s="1"/>
  <c r="T42" i="7"/>
  <c r="T41" i="7" s="1"/>
  <c r="T40" i="7" s="1"/>
  <c r="T8" i="7" s="1"/>
  <c r="T6" i="7" s="1"/>
  <c r="M6" i="7"/>
  <c r="V18" i="8"/>
  <c r="V10" i="8" s="1"/>
  <c r="V9" i="8" s="1"/>
  <c r="V7" i="8" s="1"/>
  <c r="AJ19" i="5"/>
  <c r="AJ18" i="5" s="1"/>
  <c r="AA18" i="5"/>
  <c r="N11" i="1"/>
  <c r="N10" i="1" s="1"/>
  <c r="N13" i="1"/>
  <c r="V18" i="3"/>
  <c r="G10" i="3"/>
  <c r="G9" i="3" s="1"/>
  <c r="G7" i="3" s="1"/>
  <c r="G6" i="3" s="1"/>
  <c r="H15" i="2"/>
  <c r="H12" i="15" s="1"/>
  <c r="H11" i="15" s="1"/>
  <c r="H10" i="15" s="1"/>
  <c r="U40" i="6"/>
  <c r="U8" i="6" s="1"/>
  <c r="U6" i="6" s="1"/>
  <c r="I60" i="7"/>
  <c r="I40" i="7" s="1"/>
  <c r="I8" i="7" s="1"/>
  <c r="I6" i="7" s="1"/>
  <c r="T70" i="9"/>
  <c r="T60" i="9" s="1"/>
  <c r="N13" i="5"/>
  <c r="N11" i="5" s="1"/>
  <c r="N10" i="5" s="1"/>
  <c r="X19" i="15" l="1"/>
  <c r="X18" i="15" s="1"/>
  <c r="Z30" i="2"/>
  <c r="X22" i="1"/>
  <c r="W17" i="1"/>
  <c r="W12" i="1" s="1"/>
  <c r="W59" i="2"/>
  <c r="X16" i="15"/>
  <c r="X15" i="15" s="1"/>
  <c r="X14" i="15" s="1"/>
  <c r="Z23" i="2"/>
  <c r="X19" i="1"/>
  <c r="V6" i="8"/>
  <c r="AR14" i="5"/>
  <c r="AR13" i="5" s="1"/>
  <c r="AR11" i="5" s="1"/>
  <c r="AR10" i="5" s="1"/>
  <c r="AL15" i="5"/>
  <c r="AL14" i="5" s="1"/>
  <c r="AL13" i="5" s="1"/>
  <c r="AL11" i="5" s="1"/>
  <c r="AL10" i="5" s="1"/>
  <c r="T40" i="9"/>
  <c r="T8" i="9" s="1"/>
  <c r="F11" i="1"/>
  <c r="F10" i="1" s="1"/>
  <c r="F13" i="1"/>
  <c r="Z31" i="2"/>
  <c r="Z20" i="15" s="1"/>
  <c r="X23" i="1"/>
  <c r="X21" i="1" s="1"/>
  <c r="X29" i="2"/>
  <c r="X28" i="2" s="1"/>
  <c r="T11" i="4"/>
  <c r="T10" i="4" s="1"/>
  <c r="T9" i="4" s="1"/>
  <c r="T8" i="4" s="1"/>
  <c r="R10" i="4"/>
  <c r="R9" i="4" s="1"/>
  <c r="R8" i="4" s="1"/>
  <c r="Q11" i="4"/>
  <c r="Q10" i="4" s="1"/>
  <c r="Q9" i="4" s="1"/>
  <c r="Q8" i="4" s="1"/>
  <c r="M10" i="4"/>
  <c r="M9" i="4" s="1"/>
  <c r="M8" i="4" s="1"/>
  <c r="Z61" i="2"/>
  <c r="X60" i="2"/>
  <c r="X59" i="2" s="1"/>
  <c r="AQ31" i="5"/>
  <c r="AQ25" i="5" s="1"/>
  <c r="AQ12" i="5" s="1"/>
  <c r="AQ10" i="5" s="1"/>
  <c r="AL32" i="5"/>
  <c r="AL31" i="5" s="1"/>
  <c r="AL25" i="5" s="1"/>
  <c r="AL12" i="5" s="1"/>
  <c r="Z27" i="2"/>
  <c r="Z25" i="2" s="1"/>
  <c r="X25" i="2"/>
  <c r="AA13" i="5"/>
  <c r="AA11" i="5" s="1"/>
  <c r="AA10" i="5" s="1"/>
  <c r="X63" i="2"/>
  <c r="Z64" i="2"/>
  <c r="E9" i="4"/>
  <c r="E8" i="4" s="1"/>
  <c r="L15" i="2"/>
  <c r="L12" i="15" s="1"/>
  <c r="L11" i="15" s="1"/>
  <c r="L10" i="15" s="1"/>
  <c r="V6" i="7"/>
  <c r="AZ14" i="5"/>
  <c r="AZ13" i="5" s="1"/>
  <c r="AZ11" i="5" s="1"/>
  <c r="AZ10" i="5" s="1"/>
  <c r="AT15" i="5"/>
  <c r="AT14" i="5" s="1"/>
  <c r="S12" i="3"/>
  <c r="S11" i="3" s="1"/>
  <c r="S10" i="3" s="1"/>
  <c r="S9" i="3" s="1"/>
  <c r="S7" i="3" s="1"/>
  <c r="S6" i="3" s="1"/>
  <c r="R11" i="3"/>
  <c r="R10" i="3" s="1"/>
  <c r="R9" i="3" s="1"/>
  <c r="R7" i="3" s="1"/>
  <c r="R6" i="3" s="1"/>
  <c r="U12" i="3"/>
  <c r="V40" i="9"/>
  <c r="V8" i="9" s="1"/>
  <c r="V6" i="9" s="1"/>
  <c r="Z76" i="2"/>
  <c r="X75" i="2"/>
  <c r="X74" i="2" s="1"/>
  <c r="X71" i="2"/>
  <c r="Z72" i="2"/>
  <c r="T6" i="9"/>
  <c r="H15" i="1"/>
  <c r="H14" i="1" s="1"/>
  <c r="H14" i="2"/>
  <c r="H13" i="2" s="1"/>
  <c r="H12" i="2" s="1"/>
  <c r="H11" i="2" s="1"/>
  <c r="K15" i="2"/>
  <c r="K12" i="15" s="1"/>
  <c r="K11" i="15" s="1"/>
  <c r="K10" i="15" s="1"/>
  <c r="I14" i="2"/>
  <c r="I13" i="2" s="1"/>
  <c r="I12" i="2" s="1"/>
  <c r="I11" i="2" s="1"/>
  <c r="I15" i="1"/>
  <c r="I14" i="1" s="1"/>
  <c r="AZ18" i="5"/>
  <c r="AT19" i="5"/>
  <c r="AT18" i="5" s="1"/>
  <c r="W66" i="2"/>
  <c r="AL19" i="5"/>
  <c r="AL18" i="5" s="1"/>
  <c r="AI13" i="5"/>
  <c r="AI11" i="5" s="1"/>
  <c r="AI10" i="5" s="1"/>
  <c r="X20" i="1"/>
  <c r="Z24" i="2"/>
  <c r="Z17" i="15" s="1"/>
  <c r="X22" i="2"/>
  <c r="X21" i="2" s="1"/>
  <c r="X20" i="2" s="1"/>
  <c r="AJ14" i="5"/>
  <c r="AJ13" i="5" s="1"/>
  <c r="AJ11" i="5" s="1"/>
  <c r="AJ10" i="5" s="1"/>
  <c r="AD15" i="5"/>
  <c r="AD14" i="5" s="1"/>
  <c r="AD13" i="5" s="1"/>
  <c r="AD11" i="5" s="1"/>
  <c r="AD10" i="5" s="1"/>
  <c r="T6" i="6"/>
  <c r="W74" i="2"/>
  <c r="U15" i="2"/>
  <c r="U12" i="15" s="1"/>
  <c r="U11" i="15" s="1"/>
  <c r="U10" i="15" s="1"/>
  <c r="G14" i="2"/>
  <c r="G13" i="2" s="1"/>
  <c r="G12" i="2" s="1"/>
  <c r="G11" i="2" s="1"/>
  <c r="G15" i="1"/>
  <c r="G14" i="1" s="1"/>
  <c r="T15" i="2"/>
  <c r="T12" i="15" s="1"/>
  <c r="T11" i="15" s="1"/>
  <c r="T10" i="15" s="1"/>
  <c r="R15" i="2"/>
  <c r="R12" i="15" s="1"/>
  <c r="R11" i="15" s="1"/>
  <c r="R10" i="15" s="1"/>
  <c r="S15" i="2"/>
  <c r="S12" i="15" s="1"/>
  <c r="S11" i="15" s="1"/>
  <c r="S10" i="15" s="1"/>
  <c r="V15" i="2"/>
  <c r="V12" i="15" s="1"/>
  <c r="V11" i="15" s="1"/>
  <c r="V10" i="15" s="1"/>
  <c r="X68" i="2"/>
  <c r="Z69" i="2"/>
  <c r="X18" i="1" l="1"/>
  <c r="X17" i="1" s="1"/>
  <c r="X12" i="1" s="1"/>
  <c r="Z16" i="15"/>
  <c r="Z15" i="15" s="1"/>
  <c r="Z19" i="1"/>
  <c r="Z19" i="15"/>
  <c r="Z18" i="15" s="1"/>
  <c r="Z22" i="1"/>
  <c r="V14" i="2"/>
  <c r="V13" i="2" s="1"/>
  <c r="V12" i="2" s="1"/>
  <c r="V11" i="2" s="1"/>
  <c r="V15" i="1"/>
  <c r="V14" i="1" s="1"/>
  <c r="Z23" i="1"/>
  <c r="Z21" i="1" s="1"/>
  <c r="Z29" i="2"/>
  <c r="Z28" i="2" s="1"/>
  <c r="S14" i="2"/>
  <c r="S13" i="2" s="1"/>
  <c r="S12" i="2" s="1"/>
  <c r="S11" i="2" s="1"/>
  <c r="S15" i="1"/>
  <c r="S14" i="1" s="1"/>
  <c r="Z60" i="2"/>
  <c r="Z59" i="2" s="1"/>
  <c r="G13" i="1"/>
  <c r="G11" i="1"/>
  <c r="G10" i="1" s="1"/>
  <c r="Z20" i="1"/>
  <c r="Z18" i="1" s="1"/>
  <c r="Z22" i="2"/>
  <c r="Z21" i="2" s="1"/>
  <c r="Z20" i="2" s="1"/>
  <c r="H13" i="1"/>
  <c r="H11" i="1"/>
  <c r="H10" i="1" s="1"/>
  <c r="U11" i="3"/>
  <c r="U10" i="3" s="1"/>
  <c r="U9" i="3" s="1"/>
  <c r="U7" i="3" s="1"/>
  <c r="U6" i="3" s="1"/>
  <c r="V12" i="3"/>
  <c r="V11" i="3" s="1"/>
  <c r="V10" i="3" s="1"/>
  <c r="V9" i="3" s="1"/>
  <c r="V7" i="3" s="1"/>
  <c r="V6" i="3" s="1"/>
  <c r="Z63" i="2"/>
  <c r="Z68" i="2"/>
  <c r="R14" i="2"/>
  <c r="R13" i="2" s="1"/>
  <c r="R12" i="2" s="1"/>
  <c r="R11" i="2" s="1"/>
  <c r="R15" i="1"/>
  <c r="R14" i="1" s="1"/>
  <c r="W15" i="2"/>
  <c r="W12" i="15" s="1"/>
  <c r="W11" i="15" s="1"/>
  <c r="W10" i="15" s="1"/>
  <c r="U14" i="2"/>
  <c r="U13" i="2" s="1"/>
  <c r="U12" i="2" s="1"/>
  <c r="U11" i="2" s="1"/>
  <c r="U15" i="1"/>
  <c r="U14" i="1" s="1"/>
  <c r="K14" i="2"/>
  <c r="K13" i="2" s="1"/>
  <c r="K12" i="2" s="1"/>
  <c r="K11" i="2" s="1"/>
  <c r="K15" i="1"/>
  <c r="K14" i="1" s="1"/>
  <c r="Z75" i="2"/>
  <c r="Z74" i="2" s="1"/>
  <c r="L15" i="1"/>
  <c r="L14" i="1" s="1"/>
  <c r="P15" i="2"/>
  <c r="L14" i="2"/>
  <c r="L13" i="2" s="1"/>
  <c r="L12" i="2" s="1"/>
  <c r="L11" i="2" s="1"/>
  <c r="X67" i="2"/>
  <c r="X66" i="2" s="1"/>
  <c r="T15" i="1"/>
  <c r="T14" i="1" s="1"/>
  <c r="T14" i="2"/>
  <c r="T13" i="2" s="1"/>
  <c r="T12" i="2" s="1"/>
  <c r="T11" i="2" s="1"/>
  <c r="I13" i="1"/>
  <c r="I11" i="1"/>
  <c r="I10" i="1" s="1"/>
  <c r="Z71" i="2"/>
  <c r="AT13" i="5"/>
  <c r="AT11" i="5" s="1"/>
  <c r="AT10" i="5" s="1"/>
  <c r="Z17" i="1" l="1"/>
  <c r="Z12" i="1" s="1"/>
  <c r="Z14" i="15"/>
  <c r="X15" i="2"/>
  <c r="P12" i="15"/>
  <c r="P11" i="15" s="1"/>
  <c r="P10" i="15" s="1"/>
  <c r="X14" i="2"/>
  <c r="X13" i="2" s="1"/>
  <c r="X12" i="2" s="1"/>
  <c r="X11" i="2" s="1"/>
  <c r="Z67" i="2"/>
  <c r="Z66" i="2" s="1"/>
  <c r="L13" i="1"/>
  <c r="L11" i="1"/>
  <c r="L10" i="1" s="1"/>
  <c r="W14" i="2"/>
  <c r="W13" i="2" s="1"/>
  <c r="W12" i="2" s="1"/>
  <c r="W11" i="2" s="1"/>
  <c r="W15" i="1"/>
  <c r="W14" i="1" s="1"/>
  <c r="P15" i="1"/>
  <c r="P14" i="1" s="1"/>
  <c r="P14" i="2"/>
  <c r="P13" i="2" s="1"/>
  <c r="P12" i="2" s="1"/>
  <c r="P11" i="2" s="1"/>
  <c r="K13" i="1"/>
  <c r="K11" i="1"/>
  <c r="K10" i="1" s="1"/>
  <c r="T13" i="1"/>
  <c r="T11" i="1"/>
  <c r="T10" i="1" s="1"/>
  <c r="R11" i="1"/>
  <c r="R10" i="1" s="1"/>
  <c r="R13" i="1"/>
  <c r="S13" i="1"/>
  <c r="S11" i="1"/>
  <c r="S10" i="1" s="1"/>
  <c r="V11" i="1"/>
  <c r="V10" i="1" s="1"/>
  <c r="V13" i="1"/>
  <c r="U13" i="1"/>
  <c r="U11" i="1"/>
  <c r="U10" i="1" s="1"/>
  <c r="Y15" i="2" l="1"/>
  <c r="Y12" i="15" s="1"/>
  <c r="Y11" i="15" s="1"/>
  <c r="Y10" i="15" s="1"/>
  <c r="X12" i="15"/>
  <c r="X11" i="15" s="1"/>
  <c r="X10" i="15" s="1"/>
  <c r="X15" i="1"/>
  <c r="X14" i="1" s="1"/>
  <c r="X13" i="1" s="1"/>
  <c r="P13" i="1"/>
  <c r="P11" i="1"/>
  <c r="P10" i="1" s="1"/>
  <c r="W13" i="1"/>
  <c r="W11" i="1"/>
  <c r="W10" i="1" s="1"/>
  <c r="Y15" i="1"/>
  <c r="Y14" i="1" s="1"/>
  <c r="X11" i="1" l="1"/>
  <c r="X10" i="1" s="1"/>
  <c r="Y14" i="2"/>
  <c r="Y13" i="2" s="1"/>
  <c r="Y12" i="2" s="1"/>
  <c r="Y11" i="2" s="1"/>
  <c r="Z15" i="2"/>
  <c r="Y13" i="1"/>
  <c r="Y11" i="1"/>
  <c r="Y10" i="1" s="1"/>
  <c r="Z12" i="15" l="1"/>
  <c r="Z11" i="15" s="1"/>
  <c r="Z10" i="15" s="1"/>
  <c r="Z15" i="1"/>
  <c r="Z14" i="1" s="1"/>
  <c r="Z14" i="2"/>
  <c r="Z13" i="2" s="1"/>
  <c r="Z12" i="2" s="1"/>
  <c r="Z11" i="2" s="1"/>
  <c r="Z13" i="1" l="1"/>
  <c r="Z11" i="1"/>
  <c r="Z10" i="1" s="1"/>
</calcChain>
</file>

<file path=xl/sharedStrings.xml><?xml version="1.0" encoding="utf-8"?>
<sst xmlns="http://schemas.openxmlformats.org/spreadsheetml/2006/main" count="1693" uniqueCount="423">
  <si>
    <t>สรุปประมาณการรายรับงบประมาณเงินรายได้ ปี 2564  จำแนกระดับการศึกษา</t>
  </si>
  <si>
    <t>คณะ/หน่วยงาน ............................................................................</t>
  </si>
  <si>
    <t>[1]</t>
  </si>
  <si>
    <t>[2]</t>
  </si>
  <si>
    <t>[3]</t>
  </si>
  <si>
    <t>[4]</t>
  </si>
  <si>
    <t>[5</t>
  </si>
  <si>
    <t>[6]</t>
  </si>
  <si>
    <t>[7]</t>
  </si>
  <si>
    <t>[8]</t>
  </si>
  <si>
    <t xml:space="preserve"> [9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</si>
  <si>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</si>
  <si>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</si>
  <si>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</si>
  <si>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</si>
  <si>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</si>
  <si>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</si>
  <si>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</si>
  <si>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</si>
  <si>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</si>
  <si>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</si>
  <si>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</si>
  <si>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</si>
  <si>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</si>
  <si>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 xml:space="preserve">**[23] </t>
  </si>
  <si>
    <t xml:space="preserve">**[24] </t>
  </si>
  <si>
    <t>ลำดับ</t>
  </si>
  <si>
    <t>หน่วยงาน</t>
  </si>
  <si>
    <t>นิสิต</t>
  </si>
  <si>
    <t>การประมาณการรายรับ</t>
  </si>
  <si>
    <t>การหักระบบเหมาจ่าย</t>
  </si>
  <si>
    <t>การหักสมทบมหาวิทยาลัย (ส่วนกลาง)</t>
  </si>
  <si>
    <t>คงเหลือ</t>
  </si>
  <si>
    <t>วงเงินจัดสรร</t>
  </si>
  <si>
    <t>ปี1</t>
  </si>
  <si>
    <t>ปีอื่น</t>
  </si>
  <si>
    <t>รวม</t>
  </si>
  <si>
    <t>ค่าหน่วยกิต</t>
  </si>
  <si>
    <t>ค่าธรรมเนียม</t>
  </si>
  <si>
    <t>รายได้อื่น</t>
  </si>
  <si>
    <t>รวมรายรับ</t>
  </si>
  <si>
    <t>ระดับ ป.ตร๊</t>
  </si>
  <si>
    <t>ระดับบัณฑิตศึกษา</t>
  </si>
  <si>
    <t>ค่าธรรมเนียม 5 รายการหลัก</t>
  </si>
  <si>
    <t>ค่า</t>
  </si>
  <si>
    <t xml:space="preserve">หลังหักสมทบ </t>
  </si>
  <si>
    <t>จัดสรร</t>
  </si>
  <si>
    <t>ทั้งสิ้น</t>
  </si>
  <si>
    <t>รายวิชา</t>
  </si>
  <si>
    <t>ค่าประกัน</t>
  </si>
  <si>
    <t>ค่าขึ้นทะเบียน</t>
  </si>
  <si>
    <t>หักระบบ</t>
  </si>
  <si>
    <t>ค่าบำรุง</t>
  </si>
  <si>
    <t>สาธารณูปโภค</t>
  </si>
  <si>
    <t>สมทบ ม.</t>
  </si>
  <si>
    <t>มหาวิทยาลัย</t>
  </si>
  <si>
    <t>ส่วนกลาง</t>
  </si>
  <si>
    <t>ศึกษาทั่วไป</t>
  </si>
  <si>
    <t>อุบัติเหตุฯ</t>
  </si>
  <si>
    <t>คู่มือนิสิต</t>
  </si>
  <si>
    <t>ปริญญา</t>
  </si>
  <si>
    <t>เหมาจ่าย</t>
  </si>
  <si>
    <t>มมส</t>
  </si>
  <si>
    <t>กิจกรรม</t>
  </si>
  <si>
    <t>กีฬา</t>
  </si>
  <si>
    <t>ห้องสมุด</t>
  </si>
  <si>
    <t>[21]= [10+11</t>
  </si>
  <si>
    <t>[23] =</t>
  </si>
  <si>
    <t>(กรอบตั้งจ่าย)</t>
  </si>
  <si>
    <t>[5]=[3+4]</t>
  </si>
  <si>
    <t xml:space="preserve"> [9]=[6+7+8] </t>
  </si>
  <si>
    <t xml:space="preserve"> + 12 +…+19]</t>
  </si>
  <si>
    <t>[22]=[9-14-21]</t>
  </si>
  <si>
    <t>[22] x %ตามเกณฑ์]</t>
  </si>
  <si>
    <t>[24]=[22-23]</t>
  </si>
  <si>
    <t>รวมทั้งสิ้น</t>
  </si>
  <si>
    <t>ระดับปริญญาตรี</t>
  </si>
  <si>
    <t>สาขาวิชา..............................</t>
  </si>
  <si>
    <t>ปริญญาโท</t>
  </si>
  <si>
    <t>ปริญญาเอก</t>
  </si>
  <si>
    <t>หมายเหตุ</t>
  </si>
  <si>
    <t xml:space="preserve">1. การหักระบบเหมาจ่าย    </t>
  </si>
  <si>
    <t xml:space="preserve">ช่อง [10]    ระดับปริญญาตรี </t>
  </si>
  <si>
    <t xml:space="preserve"> - หักรายวิชาศึกษาทั่วไป อัตราตามประกาศมหาวิทยาลัย จำนวน 30 หน่วยกิต เฉพาะภาคเรียนที่ 1 (ปี 1 และ ปี 2) และภาคเรียนที่ 2 (ปี 1)</t>
  </si>
  <si>
    <t xml:space="preserve">ช่อง [11-14] </t>
  </si>
  <si>
    <t xml:space="preserve"> ระดับบัณฑิต   </t>
  </si>
  <si>
    <t xml:space="preserve"> - หักค่าประกันอุบัติเหตุ อัตรา 300 บาท/คน  เฉพาะภาคเรียนที่ 1 ทุกชั้นปี</t>
  </si>
  <si>
    <t xml:space="preserve"> - หักค่าคู่มือนิสิต อัตรา 250 บาท/คน และ ค่าขึ้นทะเบียนปริญญา อัตรา 1,000 บาท/คน เฉพาะภาคเรียนที่ 1 ชั้นปี 1 </t>
  </si>
  <si>
    <t>2. ร้อยละหักตามเกณฑ์ ในช่อง [23]  ดังนี้</t>
  </si>
  <si>
    <t>1. หน่วยงานที่มีรายรับไม่เกิน 20 ล้านบาท หักสมทบส่วนกลาง ร้อยละ 10</t>
  </si>
  <si>
    <t>2. หน่วยงานที่มีรายรับมากกว่า 20 ล้านบาท ถึง 30 ล้านบาท  หักสมทบส่วนกลาง ร้อยละ 13</t>
  </si>
  <si>
    <t>3. หน่วยงานที่มีรายรับมากกว่า 30 ล้านบาท ถึง 50 ล้านบาท  หักสมทบส่วนกลาง ร้อยละ 15</t>
  </si>
  <si>
    <t>4. หน่วยงานที่มีรายรับมากกว่า 50 ล้านบาท ถึง 100 ล้านบาท หักสมทบส่วนกลาง ร้อยละ 18</t>
  </si>
  <si>
    <t>5. หน่วยงานที่มีรายรับมากกว่า 100 ล้านบาท ขึ้นไปหักสมทบส่วนกลาง ร้อยละ 20</t>
  </si>
  <si>
    <t>6. โรงเรียนสาธิต (ฝ่ายประถมและฝ่ายมัธยม)  หักสมทบส่วนกลาง ร้อยละ 5</t>
  </si>
  <si>
    <t>7. โรงพยาบาลสุทธาเวช หักสมทบส่วนกลาง ร้อยละ 2</t>
  </si>
  <si>
    <t>ประมาณการรายรับงบประมาณเงินรายได้ ปี 2564  จำแนกระบบหลักสูตร</t>
  </si>
  <si>
    <t>คณะ/หน่วยงาน........................................................................</t>
  </si>
  <si>
    <t>[5]</t>
  </si>
  <si>
    <t>*[10]</t>
  </si>
  <si>
    <t>*[11]</t>
  </si>
  <si>
    <t>*[12]</t>
  </si>
  <si>
    <t>*[13]</t>
  </si>
  <si>
    <t>*[14]</t>
  </si>
  <si>
    <t>[21 ]</t>
  </si>
  <si>
    <t>[23]</t>
  </si>
  <si>
    <t>[24]</t>
  </si>
  <si>
    <t>ที่</t>
  </si>
  <si>
    <t>ระดับป.ตร๊</t>
  </si>
  <si>
    <t>หลังหัก</t>
  </si>
  <si>
    <t>หน่วยกิต</t>
  </si>
  <si>
    <t>ธรรมเนียม</t>
  </si>
  <si>
    <t>รายรับ</t>
  </si>
  <si>
    <t>ประกัน</t>
  </si>
  <si>
    <t>คู่มือ</t>
  </si>
  <si>
    <t>ขึ้นทะเบียน</t>
  </si>
  <si>
    <t>สาธารณู</t>
  </si>
  <si>
    <t xml:space="preserve">สมทบ </t>
  </si>
  <si>
    <t>อุบัติเหตุ</t>
  </si>
  <si>
    <t>ปโภค</t>
  </si>
  <si>
    <t>ภาคเรียนที่ 2/2563</t>
  </si>
  <si>
    <t>ระบบปกติ</t>
  </si>
  <si>
    <t>ระบบพิเศษ</t>
  </si>
  <si>
    <t>สาขาวิชา..................</t>
  </si>
  <si>
    <t>ภาคเรียนที่ 3/2563</t>
  </si>
  <si>
    <t>ภาคเรียนที่ 1/2564</t>
  </si>
  <si>
    <t>สาขาวิชา...........................</t>
  </si>
  <si>
    <t xml:space="preserve">*ช่อง [10] </t>
  </si>
  <si>
    <t xml:space="preserve"> ระดับปริญาตรี </t>
  </si>
  <si>
    <t xml:space="preserve">*ช่อง [11-14] </t>
  </si>
  <si>
    <t>ประมาณการรายรับเงินรายได้ ประจำปีงบประมาณ พ.ศ. 2564 รายหลักสูตร/สาขาวิชา</t>
  </si>
  <si>
    <t>หน่วยงาน : ……………………………………………………..</t>
  </si>
  <si>
    <t>สาขาวิชา/ชั้นปี</t>
  </si>
  <si>
    <t>อัตราระบบเดิม</t>
  </si>
  <si>
    <t>อัตรา</t>
  </si>
  <si>
    <t>ภาคเรียนที่  2/2563</t>
  </si>
  <si>
    <t>ภาคเรียนที่  3/2563</t>
  </si>
  <si>
    <t>ภาคเรียนที่  1/2564</t>
  </si>
  <si>
    <t>ระบบ</t>
  </si>
  <si>
    <t xml:space="preserve">ค่า </t>
  </si>
  <si>
    <t>จำนวน</t>
  </si>
  <si>
    <t>จำนวนเงิน</t>
  </si>
  <si>
    <t>ชั้นปีที่  1</t>
  </si>
  <si>
    <t>ชั้นปีที่  2</t>
  </si>
  <si>
    <t>ชั้นปีที่  3</t>
  </si>
  <si>
    <t>ชั้นปีที่  4</t>
  </si>
  <si>
    <t>ชั้นปีที่  5</t>
  </si>
  <si>
    <t>ชั้นปีที่  6</t>
  </si>
  <si>
    <t>2.  ………………………………..</t>
  </si>
  <si>
    <t>1. สาขา………………………..</t>
  </si>
  <si>
    <t>2.  ………………………………</t>
  </si>
  <si>
    <t>วิชาศึกษาทั่วไป</t>
  </si>
  <si>
    <t>วิชาพื้นฐานคณะวิทยาศาสตร์</t>
  </si>
  <si>
    <t xml:space="preserve">    วิชาศึกษาทั่วไป</t>
  </si>
  <si>
    <t>อัตราค่า</t>
  </si>
  <si>
    <t xml:space="preserve">จำนวน </t>
  </si>
  <si>
    <t>ป.ตรี</t>
  </si>
  <si>
    <t>ปริญญาตรี ระบบปกติ</t>
  </si>
  <si>
    <t>2. สาขา………………………..</t>
  </si>
  <si>
    <t>ปริญญาตรี ระบบพิเศษ</t>
  </si>
  <si>
    <t>คำอธิบาย</t>
  </si>
  <si>
    <t>1. จำนวนหน่วยกิต รายวิชาศึกษาทั่วไป ตลอดปีการศึกษา รวม 30 หน่วยกิต ดังนี้</t>
  </si>
  <si>
    <t>ภาคเรียน 2/2563</t>
  </si>
  <si>
    <t xml:space="preserve"> =  นิสิต ปี 1(85%) X 12 หน่วยกิต X  อัตราหน่วยกิตของคณะที่ลงเรียน</t>
  </si>
  <si>
    <t xml:space="preserve">ภาคเรียน 1/2564     </t>
  </si>
  <si>
    <t xml:space="preserve"> =  นิสิต ปี 2(90%) X 6 หน่วยกิต X  อัตราหน่วยกิตของคณะที่ลงเรียน</t>
  </si>
  <si>
    <t>2. อัตราค่าหน่วยกิตรายวิชาศึกษาทั่วไป (ประกาศมหาวิทยาลัยมหาสารคาม ว่าด้วย อัตราค่าหน่วยกิตรายวิชาศึกษาทั่วไป พ.ศ. 2553)</t>
  </si>
  <si>
    <t>2.1 คณะ และสาขาต่างๆ ระบบปกติ อัตรา 200 บาท/หน่วยกิต   และ ระบบพิเศษ  อัตรา 400 / หน่วยกิต</t>
  </si>
  <si>
    <r>
      <t>2.2</t>
    </r>
    <r>
      <rPr>
        <u/>
        <sz val="16"/>
        <rFont val="TH SarabunPSK"/>
        <family val="2"/>
      </rPr>
      <t xml:space="preserve"> ยกเว้น</t>
    </r>
    <r>
      <rPr>
        <sz val="16"/>
        <rFont val="TH SarabunPSK"/>
        <family val="2"/>
      </rPr>
      <t xml:space="preserve"> คณะท่องเที่ยวและการโรงแรม สาขา วิชการจัดการท่องเที่ยวและการโรงแรม  ระบบปกติ  อัตรา 800 บาท /หน่วยกิต</t>
    </r>
  </si>
  <si>
    <r>
      <t>2.3</t>
    </r>
    <r>
      <rPr>
        <u/>
        <sz val="16"/>
        <rFont val="TH SarabunPSK"/>
        <family val="2"/>
      </rPr>
      <t xml:space="preserve"> ยกเว้น</t>
    </r>
    <r>
      <rPr>
        <sz val="16"/>
        <rFont val="TH SarabunPSK"/>
        <family val="2"/>
      </rPr>
      <t xml:space="preserve"> คณะมนุษยศาสตร์และสังคมศาสตร์ สาขาภาษาอังกฤษเพื่อการสื่อสาร  ระบบปกติ อัตรา 800 บาท / หน่วยกิต</t>
    </r>
  </si>
  <si>
    <r>
      <t xml:space="preserve">2.4 </t>
    </r>
    <r>
      <rPr>
        <u/>
        <sz val="16"/>
        <rFont val="TH SarabunPSK"/>
        <family val="2"/>
      </rPr>
      <t>ยกเว้น</t>
    </r>
    <r>
      <rPr>
        <sz val="16"/>
        <rFont val="TH SarabunPSK"/>
        <family val="2"/>
      </rPr>
      <t xml:space="preserve"> คณะการบัญชีและการจัดการ สาขา ธุรกิจระหว่างประเทศ  ระบบปกติ อัตรา 500 บาท/ หน่วยกิต</t>
    </r>
  </si>
  <si>
    <r>
      <t>2.5</t>
    </r>
    <r>
      <rPr>
        <u/>
        <sz val="16"/>
        <rFont val="TH SarabunPSK"/>
        <family val="2"/>
      </rPr>
      <t xml:space="preserve"> ยกเว้น</t>
    </r>
    <r>
      <rPr>
        <sz val="16"/>
        <rFont val="TH SarabunPSK"/>
        <family val="2"/>
      </rPr>
      <t xml:space="preserve"> คณะการบัญชีฯ/ คณะการท่องเที่ยวฯ / คณะแพทย์ฯ / คณะมนุษย์ฯ สาขาวิชาภาษาอังกฤษ / คณะสัตวแพทย์ฯ สาขาวิชาสัตวแพทยศาสตร์ ระบบปกติ  และระบบพิเศษ อัตรา  400 บาท /หน่วยกิต </t>
    </r>
  </si>
  <si>
    <t>ฟอร์มประมาณการจำนวนนิสิตแยกชั้นปี งบประมาณเงินรายได้ ประจำปีงบประมาณ พ.ศ. 2554</t>
  </si>
  <si>
    <t>หน่วยงาน.................................................................</t>
  </si>
  <si>
    <t>นิสิตระบบเดิม</t>
  </si>
  <si>
    <t>ภาคเรียน 2/2563* (จากนิสิตปัจจุบันในระบบทะเบียน)</t>
  </si>
  <si>
    <t>ภาคเรียน 1/2564** (จากแผนรับนิสิต)</t>
  </si>
  <si>
    <t>ภาคเรียน 1/2565 (จากแผนรับนิสิต)</t>
  </si>
  <si>
    <t>ภาคเรียน 1/2566 (จากแผนรับนิสิต)</t>
  </si>
  <si>
    <t>ภาคเรียน 1/2567 (จากแผนรับนิสิต)</t>
  </si>
  <si>
    <t>ภาคเรียน 1/2568 (จากแผนรับนิสิต)</t>
  </si>
  <si>
    <t>ระดับ / คณะ / หลักสูตร</t>
  </si>
  <si>
    <t>ระยะเวลา</t>
  </si>
  <si>
    <t>ปี 2</t>
  </si>
  <si>
    <t>ปี 3</t>
  </si>
  <si>
    <t>ปี 4</t>
  </si>
  <si>
    <t>(ปี)</t>
  </si>
  <si>
    <t>ปี2563*</t>
  </si>
  <si>
    <t>ปี2562</t>
  </si>
  <si>
    <t>ปี2561</t>
  </si>
  <si>
    <t>ปี2560</t>
  </si>
  <si>
    <t>ปี2564</t>
  </si>
  <si>
    <t>ปี2563**</t>
  </si>
  <si>
    <t>ปี2565</t>
  </si>
  <si>
    <t>ปี 2563</t>
  </si>
  <si>
    <t>ปี 2562</t>
  </si>
  <si>
    <t>ปี2566</t>
  </si>
  <si>
    <t>ปี 2564</t>
  </si>
  <si>
    <t>ปี2567</t>
  </si>
  <si>
    <t>ปี 2565</t>
  </si>
  <si>
    <t>ปี2568</t>
  </si>
  <si>
    <t>ปี 2566</t>
  </si>
  <si>
    <t>ตลอด</t>
  </si>
  <si>
    <t>แผนรับ</t>
  </si>
  <si>
    <t>ปัจจุบัน</t>
  </si>
  <si>
    <t>หลักสูตร</t>
  </si>
  <si>
    <t>บัณฑิต</t>
  </si>
  <si>
    <t>วท.บ.เทคโนโลยีสิ่งแวดล้อม</t>
  </si>
  <si>
    <t>....4. ปี</t>
  </si>
  <si>
    <t>หลักสูตร / สาขาวิชา...............</t>
  </si>
  <si>
    <t>..... ปี</t>
  </si>
  <si>
    <t>หลักสูตร / สาขาวิชา........................................</t>
  </si>
  <si>
    <t xml:space="preserve">ปริญญาตรี  ระบบพิเศษ </t>
  </si>
  <si>
    <t>ปริญญาตรี  ระบบพิเศษ  (เทียบเข้า)</t>
  </si>
  <si>
    <t>ปริญญาโท ระบบปกติ</t>
  </si>
  <si>
    <t>ปริญญาโท ระบบพิเศษ</t>
  </si>
  <si>
    <t>ปริญญาเอก ระบบปกติ</t>
  </si>
  <si>
    <t>เกณฑ์ประมาณการจำนวนนิสิต</t>
  </si>
  <si>
    <t>* วิธีคิด นิสิตภาคเรียน 2/2563 *</t>
  </si>
  <si>
    <t>** วิธีคิด นิสิตภาคเรียน 1/2564 **</t>
  </si>
  <si>
    <t>ปริญญาตรี    ---   ปี 1 คิด 85 % ของแผนรับ</t>
  </si>
  <si>
    <r>
      <t>ปี 1 -- -นิสิตตาม</t>
    </r>
    <r>
      <rPr>
        <u/>
        <sz val="16"/>
        <color rgb="FF0000CC"/>
        <rFont val="TH SarabunPSK"/>
        <family val="2"/>
      </rPr>
      <t>แผนรับปี 2563</t>
    </r>
    <r>
      <rPr>
        <sz val="16"/>
        <color rgb="FF0000CC"/>
        <rFont val="TH SarabunPSK"/>
        <family val="2"/>
      </rPr>
      <t xml:space="preserve"> คิด 85% ,50%</t>
    </r>
  </si>
  <si>
    <r>
      <t>ปี 1 --- นิสิตตาม</t>
    </r>
    <r>
      <rPr>
        <u/>
        <sz val="16"/>
        <color rgb="FF0000CC"/>
        <rFont val="TH SarabunPSK"/>
        <family val="2"/>
      </rPr>
      <t>แผนรับปี 2564</t>
    </r>
    <r>
      <rPr>
        <sz val="16"/>
        <color rgb="FF0000CC"/>
        <rFont val="TH SarabunPSK"/>
        <family val="2"/>
      </rPr>
      <t xml:space="preserve"> คิด 85% , 50%</t>
    </r>
  </si>
  <si>
    <t xml:space="preserve">      ----  ปีอื่นๆ คิด 90 % ของนิสิตปัจจุบัน (ปีการศึกษา 2562)</t>
  </si>
  <si>
    <r>
      <t>ปี 2 --- นำนิสิตปี 1 จาก</t>
    </r>
    <r>
      <rPr>
        <u/>
        <sz val="16"/>
        <color rgb="FF0000CC"/>
        <rFont val="TH SarabunPSK"/>
        <family val="2"/>
      </rPr>
      <t>ระบบทะเบียน</t>
    </r>
    <r>
      <rPr>
        <sz val="16"/>
        <color rgb="FF0000CC"/>
        <rFont val="TH SarabunPSK"/>
        <family val="2"/>
      </rPr>
      <t xml:space="preserve">ซึ่งเป็นนิสิตปัจจุบัน (ปีการศึกษา 2562)  </t>
    </r>
  </si>
  <si>
    <t>ปี 2 --- เนื่องจากเป็นการประมาณการล่วงหน้า จึงทำให้ไม่มีนิสิตปัจจุบัน</t>
  </si>
  <si>
    <t>มาคิดที่ 90% (ตรี) 50% (บัณฑิต)</t>
  </si>
  <si>
    <r>
      <t>ให้เอานิสิตจ</t>
    </r>
    <r>
      <rPr>
        <u/>
        <sz val="16"/>
        <color rgb="FF0000CC"/>
        <rFont val="TH SarabunPSK"/>
        <family val="2"/>
      </rPr>
      <t>ากแผนรับ ปี 2563</t>
    </r>
    <r>
      <rPr>
        <sz val="16"/>
        <color rgb="FF0000CC"/>
        <rFont val="TH SarabunPSK"/>
        <family val="2"/>
      </rPr>
      <t xml:space="preserve"> มาคิดที่ 90% ,50% แทน</t>
    </r>
  </si>
  <si>
    <t>บัณฑิตศึกษา  ---   ปี 1 คิด 50 % ของแผนรับ</t>
  </si>
  <si>
    <r>
      <t>ปี 3 --- นำนิสิตปี 2 จาก</t>
    </r>
    <r>
      <rPr>
        <u/>
        <sz val="16"/>
        <color rgb="FF0000CC"/>
        <rFont val="TH SarabunPSK"/>
        <family val="2"/>
      </rPr>
      <t>ระบบทะเบียน</t>
    </r>
    <r>
      <rPr>
        <sz val="16"/>
        <color rgb="FF0000CC"/>
        <rFont val="TH SarabunPSK"/>
        <family val="2"/>
      </rPr>
      <t xml:space="preserve">ซึ่งเป็นนิสิตปัจจุบัน (ปีการศึกษา 2562)  </t>
    </r>
  </si>
  <si>
    <t>ปี 3 --- ให้ดึงยอด % ของปี 2 ในภาคเรียน 2/2563</t>
  </si>
  <si>
    <t xml:space="preserve">      ----  ปีอื่นๆ คิด 50 % ของนิสิตปัจจุบัน (ปีการศึกษา 2562)</t>
  </si>
  <si>
    <t>ปี 4 --- ให้ดึงยอด % ของปี 3 ในภาคเรียน 2/2563</t>
  </si>
  <si>
    <r>
      <t>ปี 4 --- นำนิสิตปี 3 จาก</t>
    </r>
    <r>
      <rPr>
        <u/>
        <sz val="16"/>
        <color rgb="FF0000CC"/>
        <rFont val="TH SarabunPSK"/>
        <family val="2"/>
      </rPr>
      <t>ระบบทะเบียน</t>
    </r>
    <r>
      <rPr>
        <sz val="16"/>
        <color rgb="FF0000CC"/>
        <rFont val="TH SarabunPSK"/>
        <family val="2"/>
      </rPr>
      <t xml:space="preserve">ซึ่งเป็นนิสิตปัจจุบัน  (ปีการศึกษา 2562)  </t>
    </r>
  </si>
  <si>
    <t>ประมาณการรายรับเงินรายได้ ประจำปีงบประมาณ พ.ศ. 2565  มหาวิทยาลัยมหาสารคาม</t>
  </si>
  <si>
    <t>ภาคเรียนที่  2/2564</t>
  </si>
  <si>
    <t>ภาคเรียนที่  3/2564</t>
  </si>
  <si>
    <t>ภาคเรียนที่  1/2565</t>
  </si>
  <si>
    <t>ประมาณการรายรับเงินรายได้ ประจำปีงบประมาณ พ.ศ. 2566  มหาวิทยาลัยมหาสารคาม</t>
  </si>
  <si>
    <t>ภาคเรียนที่  2/2565</t>
  </si>
  <si>
    <t>ภาคเรียนที่  3/2565</t>
  </si>
  <si>
    <t>ภาคเรียนที่  1/2566</t>
  </si>
  <si>
    <t>ประมาณการรายรับเงินรายได้ ประจำปีงบประมาณ พ.ศ. 2567  มหาวิทยาลัยมหาสารคาม</t>
  </si>
  <si>
    <t>ภาคเรียนที่  2/2566</t>
  </si>
  <si>
    <t>ภาคเรียนที่  3/2566</t>
  </si>
  <si>
    <t>ภาคเรียนที่  1/2567</t>
  </si>
  <si>
    <t>ประมาณการรายรับเงินรายได้ ประจำปีงบประมาณ พ.ศ. 2568  มหาวิทยาลัยมหาสารคาม</t>
  </si>
  <si>
    <t>ภาคเรียนที่  2/2567</t>
  </si>
  <si>
    <t>ภาคเรียนที่  3/2567</t>
  </si>
  <si>
    <t>ภาคเรียนที่  1/2568</t>
  </si>
  <si>
    <t>เกณฑ์ประมาณการนิสิต  ประจำปีงบประมาณ พ.ศ. 2564</t>
  </si>
  <si>
    <t>ระดับการศึกษา</t>
  </si>
  <si>
    <t>ชั้นปี 1</t>
  </si>
  <si>
    <t>ชั้นปีอื่นๆ (ปี 2- ปี 6)</t>
  </si>
  <si>
    <t>1. ระดับปริญญาตรี (ระบบปกติ / ระบบพิเศษ)</t>
  </si>
  <si>
    <t>ประมาณการ 85% ของแผนรับนิสิต</t>
  </si>
  <si>
    <t xml:space="preserve">   90% ของนิสิตจริงปัจจุบัน    (ปีการศึกษา 2562)</t>
  </si>
  <si>
    <t>2. ระดับปริญญาตรี (ต่อเนื่อง)</t>
  </si>
  <si>
    <t>3. ระดับบัณฑิตศึกษา</t>
  </si>
  <si>
    <t>ประมาณการ 50% ของแผนรับนิสิต</t>
  </si>
  <si>
    <t xml:space="preserve">   100% ของนิสิตจริงปัจจุบัน    (ปีการศึกษา 2562)</t>
  </si>
  <si>
    <t>4. นักเรียนโรงเรียนสาธิต ฝ่ายประถมศึกษา</t>
  </si>
  <si>
    <t>100% ของนักเรียนใหม่</t>
  </si>
  <si>
    <t>100% ของนักเรียนปัจจุบัน</t>
  </si>
  <si>
    <t>5. นักเรียนโรงเรียนสาธิต ฝ่ายมัธยมศึกษา</t>
  </si>
  <si>
    <t>ภาคเรียนประมาณการายรับ งบประมาณเงินรายได้ ปี 2564-2568</t>
  </si>
  <si>
    <t>มหาวิทยาลัยมหาสารคาม</t>
  </si>
  <si>
    <t>ปีงบประมาณ</t>
  </si>
  <si>
    <t>ภาคปลาย</t>
  </si>
  <si>
    <t>ภาคพิเศษ</t>
  </si>
  <si>
    <t>ภาคต้น</t>
  </si>
  <si>
    <t>2/2563</t>
  </si>
  <si>
    <t>3/2563</t>
  </si>
  <si>
    <t>1/2564</t>
  </si>
  <si>
    <t>2/2564</t>
  </si>
  <si>
    <t>3/2564</t>
  </si>
  <si>
    <t>1/2565</t>
  </si>
  <si>
    <t>2/2565</t>
  </si>
  <si>
    <t>3/2565</t>
  </si>
  <si>
    <t>1/2566</t>
  </si>
  <si>
    <t>ปี 2567</t>
  </si>
  <si>
    <t>2/2566</t>
  </si>
  <si>
    <t>3/2566</t>
  </si>
  <si>
    <t>1/2567</t>
  </si>
  <si>
    <t>ปี 2568</t>
  </si>
  <si>
    <t>2/2567</t>
  </si>
  <si>
    <t>3/2567</t>
  </si>
  <si>
    <t>1/2568</t>
  </si>
  <si>
    <t>การคิดคำนวณค่าธรรมเนียม 5 รายการ / ค่าสาธารณูปโภค และ การจัดสรรสมทบส่วนกลาง งบประมาณเงินรายได้ ประจำปีงบประมาณ  2563</t>
  </si>
  <si>
    <t>1. ค่าธรรมเนียม 5 รายการ  ศูนย์มหาสารคาม</t>
  </si>
  <si>
    <t>1.1 ระดับปริญญาตรี (ปกติ)</t>
  </si>
  <si>
    <t>1.2 ระดับปริญญาตรี (พิเศษ)</t>
  </si>
  <si>
    <t>รายการ</t>
  </si>
  <si>
    <t>กรณี ลงเรียน 2 ภาคเรียน</t>
  </si>
  <si>
    <t>กรณี ลงเรียน 3 ภาคเรียน</t>
  </si>
  <si>
    <t>ภาค 1</t>
  </si>
  <si>
    <t>ภาค 2</t>
  </si>
  <si>
    <t>ภาค 3</t>
  </si>
  <si>
    <t>รวม/ปี</t>
  </si>
  <si>
    <t>1. ค่าขึ้นทะเบียนนิสิต</t>
  </si>
  <si>
    <t>2. ค่าบำรุงมหาวิทยาลัย</t>
  </si>
  <si>
    <t>3. ค่าบำรุงกิจกรรมนิสิต</t>
  </si>
  <si>
    <t>4. ค่าบำรุงกีฬา</t>
  </si>
  <si>
    <t>5. ค่าบำรุงห้องสมุด</t>
  </si>
  <si>
    <t>รวมนิสิต ปี 1</t>
  </si>
  <si>
    <t>รวมนิสิต ปีอื่น</t>
  </si>
  <si>
    <t>1.3 ระดับบัณฑิตศึกษา (ปกติ)</t>
  </si>
  <si>
    <t>1.4 .ระดับบัณฑิตศึกษา (พิเศษ)</t>
  </si>
  <si>
    <t>4. ค่าบำรุงห้องสมุด</t>
  </si>
  <si>
    <t>2. ค่าสาธารณูปโภค</t>
  </si>
  <si>
    <t>3. โครงการจัดการศึกษานอกที่ตั้ง</t>
  </si>
  <si>
    <t>ระบบการศึกษา</t>
  </si>
  <si>
    <t>3.1 ระดับปริญญาตรี</t>
  </si>
  <si>
    <t xml:space="preserve">  ปริญญาตรี (ระบบปกติ / พิเศษ)</t>
  </si>
  <si>
    <t xml:space="preserve">  บัณฑิตศึกษา (ระบบปกติ / พิเศษ)</t>
  </si>
  <si>
    <t>-</t>
  </si>
  <si>
    <t>โรงเรียนสาธิตประถม / มัธยม</t>
  </si>
  <si>
    <t>3. ค่าบำรุงห้องสมุด</t>
  </si>
  <si>
    <t>4. การจัดสรรงบประมาณ*</t>
  </si>
  <si>
    <t xml:space="preserve"> ปี 1</t>
  </si>
  <si>
    <t>ร้อยละการจัดสรร</t>
  </si>
  <si>
    <t xml:space="preserve"> ปีอื่น</t>
  </si>
  <si>
    <t>คณะ</t>
  </si>
  <si>
    <t>1. หน่วยงานที่มีรายรับคงเหลือสุทธิหลังหักตามเกณฑ์ (ค่าธรรมเนียม</t>
  </si>
  <si>
    <t>3.2 ระดับบัณฑิตศึกษา (พิเศษ)</t>
  </si>
  <si>
    <t>ภาคการศึกษา</t>
  </si>
  <si>
    <t xml:space="preserve">และค่าสาธารณูปโภค) ต้องสมทบรายรับให้มหาวิทยาลัย (ส่วนกลาง) </t>
  </si>
  <si>
    <t>ล้านบาท</t>
  </si>
  <si>
    <t>***หมายเหตุ***</t>
  </si>
  <si>
    <t>โดยสมทบบนกรอบค่าใช้จ่ายของส่วนกลางและเฉลี่ยตามรายรับของแต่ละ</t>
  </si>
  <si>
    <t>ค่าบำรุงห้องสมุดจัดสรรคืน</t>
  </si>
  <si>
    <t xml:space="preserve">หน่วยงาน  (มติคณะกรรมการบริหารมหาวิทยาลัย ครั้งที่ 6/2562 </t>
  </si>
  <si>
    <t>ศูนย์ฯนอกที่ตั้ง 100%</t>
  </si>
  <si>
    <t>วันที่ 19 มีนาคม 2562)</t>
  </si>
  <si>
    <r>
      <t>2. โรงเรียนสาธิต ฝ่ายประถมและมัธยม  รายรับรวม หลังหัก</t>
    </r>
    <r>
      <rPr>
        <b/>
        <sz val="16"/>
        <rFont val="TH SarabunPSK"/>
        <family val="2"/>
      </rPr>
      <t xml:space="preserve">  </t>
    </r>
  </si>
  <si>
    <r>
      <t>3. ศูนย์สร้างเสริมพัฒนาการเด็ก  รายรับรวม หลังหัก</t>
    </r>
    <r>
      <rPr>
        <b/>
        <sz val="16"/>
        <rFont val="TH SarabunPSK"/>
        <family val="2"/>
      </rPr>
      <t xml:space="preserve">  </t>
    </r>
  </si>
  <si>
    <t>4. โรงพยาบาลสุทธาเวช จากประมาณการรายรับ</t>
  </si>
  <si>
    <t>รายการหักของระบบเหมาจ่าย งบประมาณเงินรายได้ปี  2563</t>
  </si>
  <si>
    <t>1. ค่าหน่วยกิตรายวิชาศึกษาทั่วไป</t>
  </si>
  <si>
    <t>ภาคเรียนที่ 1</t>
  </si>
  <si>
    <t>ภาคเรียนที่ 2</t>
  </si>
  <si>
    <t>1. คณะแพทยศาสตร์</t>
  </si>
  <si>
    <t>ปี 1</t>
  </si>
  <si>
    <t>2. คณะการบัญชีและการจัดการ</t>
  </si>
  <si>
    <t xml:space="preserve"> 2.1 สาขาธุรกิจระหว่างประเทศ</t>
  </si>
  <si>
    <t xml:space="preserve">3. คณะมนุษยศาสตร์และสังคมศาสตร์ </t>
  </si>
  <si>
    <t>3.1  สาขาวิชาภาษาอังกฤษเพื่อการสื่อสาร</t>
  </si>
  <si>
    <t>3.2  สาขาวิชาภาษาอังกฤษธุรกิจ</t>
  </si>
  <si>
    <t xml:space="preserve">4. คณะสัตวแพทยศาสตร์ </t>
  </si>
  <si>
    <t>5. คณะการท่องเที่ยวและการโรงแรม</t>
  </si>
  <si>
    <t xml:space="preserve">5.1 สาขาวิชาการจัดการท่องเที่ยวและการโรงแรม </t>
  </si>
  <si>
    <t>6. คณะและสาขาอื่นๆ</t>
  </si>
  <si>
    <t>2. ค่าธรรมเนียม ระดับบัณฑิตศึกษา ระบบเหมาจ่าย</t>
  </si>
  <si>
    <t>2.1 ระดับบัณฑิตศึกษา (ระบบปกติ และ ระบบพิเศษ)</t>
  </si>
  <si>
    <t>1. ค่าเบี้ยประกันอุบัติหตุ</t>
  </si>
  <si>
    <t>ทุกชั้นปี</t>
  </si>
  <si>
    <t>2. ค่าขึ้นทะเบียนปริญญา</t>
  </si>
  <si>
    <t>3. ค่าคู่มือนิสิต/หลักสูตร</t>
  </si>
  <si>
    <t>ข้อมูลอ้างอิงตามระเบียบ ดังนี้</t>
  </si>
  <si>
    <t>1. อัตราการหักรายวิชาศึกษาทั่วไป อ้างตามประกาศมหาวิทยาลัยมหาสารคาม ลงวันที่ 9 กรกฏาคม 2563  เรื่อง อัตราค่าหน่วยกิตรายวิชาศึกษาทั่วไป พ.ศ. 2553</t>
  </si>
  <si>
    <t>2. อัตราการหักรายการเหมาจ่ายของระดับบัณฑิตศึกษา อ้างตามระเบียบมหาวิทยาลัยมหาสารคาม ว่าด้วยการเรียกเก็บค่าธรรมเนียมการศึกษา ค่าบริการการศึกษาในระดับบัณฑิตศึกษา พ.ศ. 2561 และมิติ</t>
  </si>
  <si>
    <t>ที่ประชุมคณะกรรมการบริหารมหาวิทยาลัยในคราวประชุม คครั้งที่ 20/2561 เมื่อวันที่ 27 พฤศจิกายน 2561</t>
  </si>
  <si>
    <t>นิสิตปี 1</t>
  </si>
  <si>
    <t>นิสิตปี 2</t>
  </si>
  <si>
    <t>จำนวนหน่วยกิต</t>
  </si>
  <si>
    <t>อัตราสมทบ</t>
  </si>
  <si>
    <t>วิธีการการจัดทำประมาณการรายรับเงินรายได้ ประจำปีงบประมาณ พ.ศ. 2564 มหาวิทยาลัยมหาสารคาม ตามแบบรูปแบบที่กำหนด</t>
  </si>
  <si>
    <t xml:space="preserve">F00-นิสิต </t>
  </si>
  <si>
    <t>คือ  การประมาณการจำนวนนิสิต ตั้งแต่ปีการศึกษา 2562-2568</t>
  </si>
  <si>
    <t>F01-64 สรุปรายรับ</t>
  </si>
  <si>
    <t>F02-64 รายรับแยกระบบ</t>
  </si>
  <si>
    <t>F03-64 รายรับหลักสูตร</t>
  </si>
  <si>
    <t>คือ  ตารางสรุปประมาณการรายรับเงินรายได้ รายหลักสูตรแยกระบบปกติ และ ระบบพิเศษ</t>
  </si>
  <si>
    <t xml:space="preserve">คือ  ตารางประมาณการรายรับเงินรายได้ รายหลักสูตร-สาขาวิชา </t>
  </si>
  <si>
    <t>วิธีการกรอกข้อมูลในแบบฟอร์ม</t>
  </si>
  <si>
    <t>ข้อมูลประกอบการจัดทำ</t>
  </si>
  <si>
    <t>ค่าธรรมเนียมเหมาจ่าย</t>
  </si>
  <si>
    <t xml:space="preserve">ค่าธรรมเนียม 5 รายการ </t>
  </si>
  <si>
    <t>เกณฑ์ประมาณการนิสิต</t>
  </si>
  <si>
    <t xml:space="preserve">แบบฟอร์มที่กำหนดมมีตั้งแต่ F00 / F01 /F02 / F03 และ F04 ของแต่ละปีงบประมาณ  </t>
  </si>
  <si>
    <t>คือ  ตารางสรุปประมาณการรายรับเงินรายได้ ประจำปีงบประมาณ</t>
  </si>
  <si>
    <t>เริ่มต้น จาก ฟอร์ม F00-นิสิต เป็นลำดับแรก เมื่อมีการกรอกข้อมูลเข้าไปในช่องแผนรับนิสิต ( E ,G, I, K) ตัวเลขจะวิ่งไปตามสูตรที่ตั้งไว้คือ</t>
  </si>
  <si>
    <t>ปริญญาตรี  ปี 1 คิด 85%  ของแผนรับ  ปี 2-4 คิด 90 % ของนิสิตปัจจุบัน ซึ่งข้อมูลนิสิตจะไปปรากฏอยู่ทุกฟอร์ม</t>
  </si>
  <si>
    <t>F04-64 หัก GE-วิทย์</t>
  </si>
  <si>
    <t>การคิดคำนวณค่าธรรมเนียม 5 รายการ / ค่าสาธารณูปโภค และ การจัดสรรสมทบส่วนกลาง งบประมาณเงินรายได้ ประจำปีงบประมาณ พ.ศ. 2564</t>
  </si>
  <si>
    <t>1.2 ระดับบัณฑิตศึกษา (ระบบเหมาจ่าย)</t>
  </si>
  <si>
    <t>อัตราการหักสมทบระบบเหมาจ่าย</t>
  </si>
  <si>
    <t>นิสิตชั้นปี</t>
  </si>
  <si>
    <t>1) ค่าขึ้นทะเบียนนิสิต</t>
  </si>
  <si>
    <t>1) ค่าขึ้นทะเบียนปริญญาบัตร</t>
  </si>
  <si>
    <t>2) ค่าบำรุงมหาวิทยาลัย</t>
  </si>
  <si>
    <t>2) ค่าคู่มือนิสิต</t>
  </si>
  <si>
    <t>3) ค่าบำรุงกิจกรรมนิสิต</t>
  </si>
  <si>
    <t>3) ค่าประกันอุบัติเหตุ</t>
  </si>
  <si>
    <t>1-3</t>
  </si>
  <si>
    <t>4) ค่าบำรุงกีฬา</t>
  </si>
  <si>
    <t>5) ค่าบำรุงห้องสมุด</t>
  </si>
  <si>
    <t>2. ค่าสาธารณูปโภค  ศูนย์มหาสารคาม</t>
  </si>
  <si>
    <t>1) ปริญญาตรี (ระบบปกติ / พิเศษ)</t>
  </si>
  <si>
    <t>2) บัณฑิตศึกษา (ระบบปกติ / พิเศษ)</t>
  </si>
  <si>
    <t>3) โรงเรียนสาธิตประถม / มัธยม</t>
  </si>
  <si>
    <t>3) ค่าบำรุงห้องสมุด</t>
  </si>
  <si>
    <r>
      <t xml:space="preserve"> 1) หน่วยงานที่มีรายรับรวม </t>
    </r>
    <r>
      <rPr>
        <b/>
        <sz val="15"/>
        <rFont val="TH SarabunPSK"/>
        <family val="2"/>
      </rPr>
      <t>หลังหัก</t>
    </r>
    <r>
      <rPr>
        <sz val="15"/>
        <rFont val="TH SarabunPSK"/>
        <family val="2"/>
      </rPr>
      <t xml:space="preserve"> ไม่เกิน 10 ล้านบาท</t>
    </r>
  </si>
  <si>
    <t xml:space="preserve"> 2) หน่วยงานที่มีรายรับรวม หลังหัก มากกว่า 10 ล้านบาท ถึง 20 ล้านบาท</t>
  </si>
  <si>
    <t xml:space="preserve"> 3) หน่วยงานที่มีรายรับรวม หลังหัก มากกว่า 20 ล้านบาท ถึง 30 ล้านบาท</t>
  </si>
  <si>
    <t xml:space="preserve"> 4) หน่วยงานที่มีรายรับรวม หลังหัก มากกว่า 30 ล้านบาท ถึง 40 ล้านบาท</t>
  </si>
  <si>
    <t xml:space="preserve"> 5) หน่วยงานที่มีรายรับรวม หลังหัก มากกว่า 40 ล้านบาท ถึง 50 ล้านบาท</t>
  </si>
  <si>
    <t xml:space="preserve"> 6) หน่วยงานที่มีรายรับรวม หลักหัก มากกว่า 50 ล้านบาท ถึง 60 ล้านบาท </t>
  </si>
  <si>
    <t xml:space="preserve"> 7) หน่วยงานที่มีรายรับรวม หลังหัก มากกว่า 60 ล้านบาท ถึง 70 ล้านบาท</t>
  </si>
  <si>
    <t xml:space="preserve"> 8) หน่วยงานที่มีรายรับรวม หลังหัก มากกว่า 70 ล้านบาท ถึง 80 ล้านบาท</t>
  </si>
  <si>
    <t xml:space="preserve"> 9) หน่วยงานที่มีรายรับรวม หลังหัก มากกว่า 80 ล้านบาทขึ้น ไป</t>
  </si>
  <si>
    <t xml:space="preserve">5. การหักสมทบส่วนกลางของระบบเหมาจ่าย (เฉพาะ) ระดับบัณฑิตศึกษา </t>
  </si>
  <si>
    <r>
      <t>10) โรงเรียนสาธิต ฝ่ายประถมและมัธยม  รายรับรวม หลังหัก</t>
    </r>
    <r>
      <rPr>
        <b/>
        <sz val="15"/>
        <rFont val="TH SarabunPSK"/>
        <family val="2"/>
      </rPr>
      <t xml:space="preserve">  </t>
    </r>
  </si>
  <si>
    <t>นิสิตชั้นปี 1</t>
  </si>
  <si>
    <t>ภาคเรียน 1</t>
  </si>
  <si>
    <t>บาท / ปี</t>
  </si>
  <si>
    <r>
      <t>11) ศูนย์สร้างเสริมพัฒนาการเด็ก  รายรับรวม หลังหัก</t>
    </r>
    <r>
      <rPr>
        <b/>
        <sz val="15"/>
        <rFont val="TH SarabunPSK"/>
        <family val="2"/>
      </rPr>
      <t xml:space="preserve">  </t>
    </r>
  </si>
  <si>
    <t>12) โรงพยาบาลสุทธาเวช จากประมาณการรายรับ</t>
  </si>
  <si>
    <t xml:space="preserve">นิสิตทุกชั้นปี </t>
  </si>
  <si>
    <t>4. การหักสมทบส่วนกลางตามแกณฑ์รายรับ</t>
  </si>
  <si>
    <t xml:space="preserve"> การหักรายวิชาศึกษาทั่วไป  ประจำปีงบประมาณ พ.ศ. 2564  มหาวิทยาลัยมหาสารคาม</t>
  </si>
  <si>
    <t xml:space="preserve">คือ  ตารางการหักรายวิชาศึกษาทั่วไป </t>
  </si>
  <si>
    <t>F04-64 หัก 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</si>
</sst>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  <numFmt numFmtId="189" formatCode="_(* #,##0.00_);_(* \(#,##0.00\);_(* &quot;-&quot;??_);_(@_)"/>
  </numFmts>
  <fonts count="4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4"/>
      <name val="Cordia New"/>
      <family val="2"/>
    </font>
    <font>
      <sz val="16"/>
      <color rgb="FF0000CC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b/>
      <u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CC00FF"/>
      <name val="TH SarabunPSK"/>
      <family val="2"/>
    </font>
    <font>
      <b/>
      <sz val="14"/>
      <color rgb="FF0000CC"/>
      <name val="TH SarabunPSK"/>
      <family val="2"/>
    </font>
    <font>
      <sz val="14"/>
      <color rgb="FF0000CC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0" tint="-0.249977111117893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3"/>
      <name val="TH SarabunPSK"/>
      <family val="2"/>
    </font>
    <font>
      <b/>
      <sz val="13"/>
      <color indexed="12"/>
      <name val="TH SarabunPSK"/>
      <family val="2"/>
    </font>
    <font>
      <b/>
      <sz val="14"/>
      <color indexed="12"/>
      <name val="TH SarabunPSK"/>
      <family val="2"/>
    </font>
    <font>
      <sz val="13"/>
      <name val="TH SarabunPSK"/>
      <family val="2"/>
    </font>
    <font>
      <u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theme="0"/>
      <name val="TH SarabunPSK"/>
      <family val="2"/>
    </font>
    <font>
      <b/>
      <sz val="16"/>
      <color rgb="FFFF99CC"/>
      <name val="TH SarabunPSK"/>
      <family val="2"/>
    </font>
    <font>
      <b/>
      <sz val="16"/>
      <color theme="6" tint="0.59999389629810485"/>
      <name val="TH SarabunPSK"/>
      <family val="2"/>
    </font>
    <font>
      <sz val="16"/>
      <color theme="6" tint="0.59999389629810485"/>
      <name val="TH SarabunPSK"/>
      <family val="2"/>
    </font>
    <font>
      <b/>
      <u/>
      <sz val="16"/>
      <color rgb="FF0000CC"/>
      <name val="TH SarabunPSK"/>
      <family val="2"/>
    </font>
    <font>
      <u/>
      <sz val="16"/>
      <color rgb="FF0000CC"/>
      <name val="TH SarabunPSK"/>
      <family val="2"/>
    </font>
    <font>
      <b/>
      <sz val="18"/>
      <name val="TH SarabunPSK"/>
      <family val="2"/>
    </font>
    <font>
      <sz val="14"/>
      <name val="FreesiaUPC"/>
      <family val="2"/>
    </font>
    <font>
      <b/>
      <sz val="15"/>
      <name val="TH SarabunPSK"/>
      <family val="2"/>
    </font>
    <font>
      <sz val="20"/>
      <color rgb="FFFF0000"/>
      <name val="TH SarabunPSK"/>
      <family val="2"/>
    </font>
    <font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name val="TH SarabunPSK"/>
      <family val="2"/>
    </font>
    <font>
      <b/>
      <sz val="20"/>
      <color rgb="FF0000CC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4"/>
      <color rgb="FFCC00FF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CC"/>
      </right>
      <top style="thin">
        <color indexed="64"/>
      </top>
      <bottom style="thin">
        <color indexed="64"/>
      </bottom>
      <diagonal/>
    </border>
    <border>
      <left/>
      <right style="thin">
        <color rgb="FF0000CC"/>
      </right>
      <top/>
      <bottom/>
      <diagonal/>
    </border>
    <border>
      <left style="thin">
        <color indexed="64"/>
      </left>
      <right style="thin">
        <color rgb="FF0000CC"/>
      </right>
      <top style="thin">
        <color indexed="64"/>
      </top>
      <bottom style="thin">
        <color indexed="64"/>
      </bottom>
      <diagonal/>
    </border>
    <border>
      <left style="thin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CC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CC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CC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CC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CC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indexed="64"/>
      </right>
      <top/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8" tint="0.39994506668294322"/>
      </bottom>
      <diagonal/>
    </border>
    <border>
      <left style="thin">
        <color indexed="64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8" tint="0.399945066682943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</borders>
  <cellStyleXfs count="17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37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30">
    <xf numFmtId="0" fontId="0" fillId="0" borderId="0" xfId="0"/>
    <xf numFmtId="0" fontId="3" fillId="0" borderId="0" xfId="2" applyFont="1" applyBorder="1"/>
    <xf numFmtId="0" fontId="4" fillId="0" borderId="0" xfId="2" applyFont="1" applyBorder="1"/>
    <xf numFmtId="0" fontId="3" fillId="0" borderId="0" xfId="2" applyFont="1"/>
    <xf numFmtId="0" fontId="3" fillId="2" borderId="0" xfId="2" applyFont="1" applyFill="1" applyBorder="1"/>
    <xf numFmtId="0" fontId="5" fillId="0" borderId="1" xfId="2" applyFont="1" applyFill="1" applyBorder="1" applyAlignment="1">
      <alignment horizontal="center" shrinkToFit="1"/>
    </xf>
    <xf numFmtId="0" fontId="5" fillId="0" borderId="1" xfId="2" applyFont="1" applyFill="1" applyBorder="1" applyAlignment="1">
      <alignment horizontal="center" shrinkToFit="1"/>
    </xf>
    <xf numFmtId="0" fontId="6" fillId="0" borderId="0" xfId="2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0" fontId="3" fillId="2" borderId="1" xfId="2" applyFont="1" applyFill="1" applyBorder="1" applyAlignment="1">
      <alignment horizontal="center" shrinkToFit="1"/>
    </xf>
    <xf numFmtId="0" fontId="5" fillId="0" borderId="0" xfId="0" applyFont="1" applyFill="1" applyBorder="1"/>
    <xf numFmtId="0" fontId="3" fillId="0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shrinkToFit="1"/>
    </xf>
    <xf numFmtId="0" fontId="3" fillId="0" borderId="8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shrinkToFit="1"/>
    </xf>
    <xf numFmtId="0" fontId="3" fillId="0" borderId="8" xfId="2" applyFont="1" applyFill="1" applyBorder="1" applyAlignment="1">
      <alignment horizontal="center" shrinkToFit="1"/>
    </xf>
    <xf numFmtId="0" fontId="3" fillId="2" borderId="3" xfId="2" applyFont="1" applyFill="1" applyBorder="1" applyAlignment="1">
      <alignment horizontal="center" shrinkToFit="1"/>
    </xf>
    <xf numFmtId="0" fontId="3" fillId="2" borderId="8" xfId="2" applyFont="1" applyFill="1" applyBorder="1" applyAlignment="1">
      <alignment horizontal="center" shrinkToFit="1"/>
    </xf>
    <xf numFmtId="0" fontId="3" fillId="0" borderId="0" xfId="2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 shrinkToFit="1"/>
    </xf>
    <xf numFmtId="0" fontId="5" fillId="0" borderId="8" xfId="2" applyFont="1" applyFill="1" applyBorder="1" applyAlignment="1">
      <alignment horizontal="center" shrinkToFit="1"/>
    </xf>
    <xf numFmtId="0" fontId="5" fillId="0" borderId="11" xfId="2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2" borderId="12" xfId="2" applyFont="1" applyFill="1" applyBorder="1" applyAlignment="1">
      <alignment horizontal="center" shrinkToFit="1"/>
    </xf>
    <xf numFmtId="0" fontId="3" fillId="0" borderId="0" xfId="0" applyFont="1" applyFill="1" applyBorder="1" applyAlignment="1">
      <alignment vertical="center"/>
    </xf>
    <xf numFmtId="187" fontId="3" fillId="3" borderId="12" xfId="2" applyNumberFormat="1" applyFont="1" applyFill="1" applyBorder="1" applyAlignment="1">
      <alignment horizontal="center" vertical="center" shrinkToFit="1"/>
    </xf>
    <xf numFmtId="187" fontId="3" fillId="3" borderId="10" xfId="2" applyNumberFormat="1" applyFont="1" applyFill="1" applyBorder="1" applyAlignment="1">
      <alignment horizontal="center" vertical="center" shrinkToFit="1"/>
    </xf>
    <xf numFmtId="187" fontId="3" fillId="2" borderId="12" xfId="2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187" fontId="3" fillId="0" borderId="12" xfId="2" applyNumberFormat="1" applyFont="1" applyFill="1" applyBorder="1" applyAlignment="1">
      <alignment horizontal="center" shrinkToFit="1"/>
    </xf>
    <xf numFmtId="187" fontId="3" fillId="2" borderId="12" xfId="2" applyNumberFormat="1" applyFont="1" applyFill="1" applyBorder="1" applyAlignment="1">
      <alignment horizontal="center" shrinkToFit="1"/>
    </xf>
    <xf numFmtId="0" fontId="3" fillId="0" borderId="0" xfId="0" applyFont="1" applyFill="1"/>
    <xf numFmtId="0" fontId="3" fillId="0" borderId="0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left" vertical="center" shrinkToFit="1"/>
    </xf>
    <xf numFmtId="187" fontId="3" fillId="3" borderId="10" xfId="2" applyNumberFormat="1" applyFont="1" applyFill="1" applyBorder="1" applyAlignment="1">
      <alignment vertical="center" shrinkToFit="1"/>
    </xf>
    <xf numFmtId="187" fontId="4" fillId="3" borderId="10" xfId="2" applyNumberFormat="1" applyFont="1" applyFill="1" applyBorder="1" applyAlignment="1">
      <alignment vertical="center" shrinkToFit="1"/>
    </xf>
    <xf numFmtId="187" fontId="4" fillId="2" borderId="10" xfId="2" applyNumberFormat="1" applyFont="1" applyFill="1" applyBorder="1" applyAlignment="1">
      <alignment vertical="center" shrinkToFit="1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/>
    <xf numFmtId="0" fontId="4" fillId="0" borderId="10" xfId="3" applyFont="1" applyFill="1" applyBorder="1" applyAlignment="1">
      <alignment horizontal="left" indent="2"/>
    </xf>
    <xf numFmtId="0" fontId="9" fillId="0" borderId="5" xfId="2" quotePrefix="1" applyFont="1" applyFill="1" applyBorder="1" applyAlignment="1">
      <alignment horizontal="center"/>
    </xf>
    <xf numFmtId="0" fontId="9" fillId="0" borderId="6" xfId="2" applyFont="1" applyFill="1" applyBorder="1" applyAlignment="1">
      <alignment horizontal="left" shrinkToFit="1"/>
    </xf>
    <xf numFmtId="187" fontId="4" fillId="0" borderId="10" xfId="2" applyNumberFormat="1" applyFont="1" applyFill="1" applyBorder="1" applyAlignment="1">
      <alignment shrinkToFit="1"/>
    </xf>
    <xf numFmtId="187" fontId="4" fillId="2" borderId="10" xfId="2" applyNumberFormat="1" applyFont="1" applyFill="1" applyBorder="1" applyAlignment="1">
      <alignment shrinkToFit="1"/>
    </xf>
    <xf numFmtId="0" fontId="4" fillId="0" borderId="0" xfId="2" applyFont="1" applyFill="1"/>
    <xf numFmtId="0" fontId="5" fillId="0" borderId="0" xfId="2" applyFont="1" applyFill="1" applyBorder="1"/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15" xfId="2" applyFont="1" applyFill="1" applyBorder="1" applyAlignment="1">
      <alignment horizontal="left" shrinkToFit="1"/>
    </xf>
    <xf numFmtId="187" fontId="5" fillId="0" borderId="2" xfId="2" applyNumberFormat="1" applyFont="1" applyFill="1" applyBorder="1" applyAlignment="1">
      <alignment shrinkToFit="1"/>
    </xf>
    <xf numFmtId="187" fontId="5" fillId="2" borderId="2" xfId="2" applyNumberFormat="1" applyFont="1" applyFill="1" applyBorder="1" applyAlignment="1">
      <alignment shrinkToFit="1"/>
    </xf>
    <xf numFmtId="0" fontId="5" fillId="0" borderId="0" xfId="2" applyFont="1" applyFill="1"/>
    <xf numFmtId="0" fontId="3" fillId="0" borderId="0" xfId="2" applyFont="1" applyFill="1" applyBorder="1"/>
    <xf numFmtId="0" fontId="5" fillId="0" borderId="16" xfId="2" applyFont="1" applyFill="1" applyBorder="1" applyAlignment="1">
      <alignment horizontal="center"/>
    </xf>
    <xf numFmtId="0" fontId="5" fillId="0" borderId="17" xfId="2" applyFont="1" applyFill="1" applyBorder="1" applyAlignment="1">
      <alignment horizontal="left"/>
    </xf>
    <xf numFmtId="0" fontId="5" fillId="0" borderId="18" xfId="2" applyFont="1" applyFill="1" applyBorder="1" applyAlignment="1">
      <alignment horizontal="left" shrinkToFit="1"/>
    </xf>
    <xf numFmtId="187" fontId="3" fillId="0" borderId="16" xfId="2" applyNumberFormat="1" applyFont="1" applyFill="1" applyBorder="1" applyAlignment="1">
      <alignment shrinkToFit="1"/>
    </xf>
    <xf numFmtId="187" fontId="3" fillId="2" borderId="16" xfId="2" applyNumberFormat="1" applyFont="1" applyFill="1" applyBorder="1" applyAlignment="1">
      <alignment shrinkToFit="1"/>
    </xf>
    <xf numFmtId="0" fontId="3" fillId="0" borderId="0" xfId="2" applyFont="1" applyFill="1"/>
    <xf numFmtId="0" fontId="3" fillId="0" borderId="10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left"/>
    </xf>
    <xf numFmtId="0" fontId="5" fillId="0" borderId="6" xfId="2" applyFont="1" applyFill="1" applyBorder="1" applyAlignment="1">
      <alignment horizontal="left" shrinkToFit="1"/>
    </xf>
    <xf numFmtId="187" fontId="3" fillId="0" borderId="10" xfId="2" applyNumberFormat="1" applyFont="1" applyFill="1" applyBorder="1" applyAlignment="1">
      <alignment shrinkToFit="1"/>
    </xf>
    <xf numFmtId="187" fontId="3" fillId="2" borderId="10" xfId="2" applyNumberFormat="1" applyFont="1" applyFill="1" applyBorder="1" applyAlignment="1">
      <alignment shrinkToFit="1"/>
    </xf>
    <xf numFmtId="187" fontId="3" fillId="0" borderId="2" xfId="2" applyNumberFormat="1" applyFont="1" applyFill="1" applyBorder="1" applyAlignment="1">
      <alignment shrinkToFit="1"/>
    </xf>
    <xf numFmtId="187" fontId="3" fillId="2" borderId="2" xfId="2" applyNumberFormat="1" applyFont="1" applyFill="1" applyBorder="1" applyAlignment="1">
      <alignment shrinkToFit="1"/>
    </xf>
    <xf numFmtId="187" fontId="4" fillId="0" borderId="2" xfId="2" applyNumberFormat="1" applyFont="1" applyFill="1" applyBorder="1" applyAlignment="1">
      <alignment shrinkToFit="1"/>
    </xf>
    <xf numFmtId="187" fontId="4" fillId="2" borderId="2" xfId="2" applyNumberFormat="1" applyFont="1" applyFill="1" applyBorder="1" applyAlignment="1">
      <alignment shrinkToFit="1"/>
    </xf>
    <xf numFmtId="187" fontId="4" fillId="0" borderId="16" xfId="2" applyNumberFormat="1" applyFont="1" applyFill="1" applyBorder="1" applyAlignment="1">
      <alignment shrinkToFit="1"/>
    </xf>
    <xf numFmtId="43" fontId="4" fillId="0" borderId="16" xfId="1" applyFont="1" applyFill="1" applyBorder="1" applyAlignment="1">
      <alignment shrinkToFit="1"/>
    </xf>
    <xf numFmtId="43" fontId="4" fillId="2" borderId="16" xfId="1" applyFont="1" applyFill="1" applyBorder="1" applyAlignment="1">
      <alignment shrinkToFit="1"/>
    </xf>
    <xf numFmtId="187" fontId="4" fillId="2" borderId="16" xfId="2" applyNumberFormat="1" applyFont="1" applyFill="1" applyBorder="1" applyAlignment="1">
      <alignment shrinkToFit="1"/>
    </xf>
    <xf numFmtId="0" fontId="5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0" fontId="5" fillId="0" borderId="21" xfId="2" applyFont="1" applyFill="1" applyBorder="1" applyAlignment="1">
      <alignment horizontal="left" shrinkToFit="1"/>
    </xf>
    <xf numFmtId="187" fontId="3" fillId="0" borderId="19" xfId="2" applyNumberFormat="1" applyFont="1" applyFill="1" applyBorder="1" applyAlignment="1">
      <alignment shrinkToFit="1"/>
    </xf>
    <xf numFmtId="187" fontId="4" fillId="0" borderId="19" xfId="2" applyNumberFormat="1" applyFont="1" applyFill="1" applyBorder="1" applyAlignment="1">
      <alignment shrinkToFit="1"/>
    </xf>
    <xf numFmtId="43" fontId="4" fillId="0" borderId="19" xfId="1" applyFont="1" applyFill="1" applyBorder="1" applyAlignment="1">
      <alignment shrinkToFit="1"/>
    </xf>
    <xf numFmtId="43" fontId="4" fillId="2" borderId="19" xfId="1" applyFont="1" applyFill="1" applyBorder="1" applyAlignment="1">
      <alignment shrinkToFit="1"/>
    </xf>
    <xf numFmtId="187" fontId="4" fillId="2" borderId="19" xfId="2" applyNumberFormat="1" applyFont="1" applyFill="1" applyBorder="1" applyAlignment="1">
      <alignment shrinkToFit="1"/>
    </xf>
    <xf numFmtId="0" fontId="5" fillId="0" borderId="0" xfId="2" applyFont="1" applyBorder="1"/>
    <xf numFmtId="0" fontId="9" fillId="0" borderId="0" xfId="2" applyFont="1" applyBorder="1"/>
    <xf numFmtId="0" fontId="5" fillId="0" borderId="0" xfId="2" applyFont="1"/>
    <xf numFmtId="0" fontId="11" fillId="0" borderId="0" xfId="2" applyFont="1" applyBorder="1"/>
    <xf numFmtId="0" fontId="12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Border="1" applyAlignment="1">
      <alignment horizontal="left"/>
    </xf>
    <xf numFmtId="0" fontId="11" fillId="0" borderId="0" xfId="0" applyFont="1" applyAlignment="1">
      <alignment horizontal="left" vertical="center" indent="1"/>
    </xf>
    <xf numFmtId="0" fontId="11" fillId="0" borderId="0" xfId="2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vertical="center"/>
    </xf>
    <xf numFmtId="0" fontId="9" fillId="0" borderId="0" xfId="2" applyFont="1"/>
    <xf numFmtId="0" fontId="3" fillId="0" borderId="0" xfId="2" applyFont="1" applyBorder="1" applyAlignment="1">
      <alignment horizontal="center"/>
    </xf>
    <xf numFmtId="0" fontId="3" fillId="0" borderId="1" xfId="2" applyFont="1" applyFill="1" applyBorder="1" applyAlignment="1">
      <alignment horizontal="center" shrinkToFit="1"/>
    </xf>
    <xf numFmtId="0" fontId="13" fillId="0" borderId="2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shrinkToFit="1"/>
    </xf>
    <xf numFmtId="0" fontId="14" fillId="0" borderId="0" xfId="0" applyFont="1" applyFill="1" applyBorder="1"/>
    <xf numFmtId="0" fontId="13" fillId="0" borderId="8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 shrinkToFit="1"/>
    </xf>
    <xf numFmtId="0" fontId="13" fillId="0" borderId="3" xfId="2" applyFont="1" applyFill="1" applyBorder="1" applyAlignment="1">
      <alignment horizontal="center" shrinkToFit="1"/>
    </xf>
    <xf numFmtId="0" fontId="13" fillId="0" borderId="8" xfId="2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 shrinkToFit="1"/>
    </xf>
    <xf numFmtId="0" fontId="15" fillId="0" borderId="8" xfId="0" applyFont="1" applyFill="1" applyBorder="1" applyAlignment="1">
      <alignment horizontal="center"/>
    </xf>
    <xf numFmtId="0" fontId="14" fillId="0" borderId="12" xfId="2" applyFont="1" applyFill="1" applyBorder="1" applyAlignment="1">
      <alignment horizontal="center" shrinkToFit="1"/>
    </xf>
    <xf numFmtId="0" fontId="16" fillId="0" borderId="12" xfId="2" applyFont="1" applyFill="1" applyBorder="1" applyAlignment="1">
      <alignment horizontal="center" shrinkToFit="1"/>
    </xf>
    <xf numFmtId="187" fontId="17" fillId="3" borderId="12" xfId="2" applyNumberFormat="1" applyFont="1" applyFill="1" applyBorder="1" applyAlignment="1">
      <alignment horizontal="center" vertical="center" shrinkToFit="1"/>
    </xf>
    <xf numFmtId="187" fontId="17" fillId="3" borderId="10" xfId="2" applyNumberFormat="1" applyFont="1" applyFill="1" applyBorder="1" applyAlignment="1">
      <alignment horizontal="center" vertical="center" shrinkToFit="1"/>
    </xf>
    <xf numFmtId="187" fontId="13" fillId="3" borderId="10" xfId="2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13" fillId="4" borderId="5" xfId="2" applyFont="1" applyFill="1" applyBorder="1" applyAlignment="1">
      <alignment horizontal="left" vertical="center"/>
    </xf>
    <xf numFmtId="0" fontId="13" fillId="4" borderId="6" xfId="2" applyFont="1" applyFill="1" applyBorder="1" applyAlignment="1">
      <alignment horizontal="left" vertical="center" shrinkToFit="1"/>
    </xf>
    <xf numFmtId="187" fontId="13" fillId="4" borderId="10" xfId="2" applyNumberFormat="1" applyFont="1" applyFill="1" applyBorder="1" applyAlignment="1">
      <alignment vertical="center" shrinkToFit="1"/>
    </xf>
    <xf numFmtId="0" fontId="13" fillId="0" borderId="0" xfId="2" applyFont="1" applyFill="1" applyBorder="1" applyAlignment="1">
      <alignment vertical="center"/>
    </xf>
    <xf numFmtId="0" fontId="13" fillId="3" borderId="10" xfId="3" applyFont="1" applyFill="1" applyBorder="1" applyAlignment="1">
      <alignment horizontal="left" vertical="center"/>
    </xf>
    <xf numFmtId="0" fontId="14" fillId="3" borderId="5" xfId="2" quotePrefix="1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left" vertical="center" shrinkToFit="1"/>
    </xf>
    <xf numFmtId="187" fontId="13" fillId="3" borderId="10" xfId="2" applyNumberFormat="1" applyFont="1" applyFill="1" applyBorder="1" applyAlignment="1">
      <alignment vertical="center" shrinkToFit="1"/>
    </xf>
    <xf numFmtId="0" fontId="13" fillId="5" borderId="22" xfId="2" applyFont="1" applyFill="1" applyBorder="1" applyAlignment="1">
      <alignment horizontal="left" indent="1"/>
    </xf>
    <xf numFmtId="0" fontId="13" fillId="5" borderId="23" xfId="2" applyFont="1" applyFill="1" applyBorder="1"/>
    <xf numFmtId="0" fontId="13" fillId="5" borderId="23" xfId="2" applyFont="1" applyFill="1" applyBorder="1" applyAlignment="1">
      <alignment horizontal="left" shrinkToFit="1"/>
    </xf>
    <xf numFmtId="187" fontId="13" fillId="5" borderId="24" xfId="2" applyNumberFormat="1" applyFont="1" applyFill="1" applyBorder="1" applyAlignment="1">
      <alignment shrinkToFit="1"/>
    </xf>
    <xf numFmtId="0" fontId="13" fillId="0" borderId="0" xfId="2" applyFont="1" applyFill="1" applyBorder="1"/>
    <xf numFmtId="0" fontId="14" fillId="0" borderId="8" xfId="2" applyFont="1" applyFill="1" applyBorder="1" applyAlignment="1">
      <alignment horizontal="center"/>
    </xf>
    <xf numFmtId="0" fontId="14" fillId="0" borderId="11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187" fontId="14" fillId="0" borderId="8" xfId="2" applyNumberFormat="1" applyFont="1" applyFill="1" applyBorder="1" applyAlignment="1">
      <alignment shrinkToFit="1"/>
    </xf>
    <xf numFmtId="41" fontId="14" fillId="0" borderId="8" xfId="2" applyNumberFormat="1" applyFont="1" applyFill="1" applyBorder="1" applyAlignment="1">
      <alignment horizontal="center" shrinkToFit="1"/>
    </xf>
    <xf numFmtId="188" fontId="14" fillId="0" borderId="0" xfId="2" applyNumberFormat="1" applyFont="1" applyFill="1" applyBorder="1"/>
    <xf numFmtId="0" fontId="14" fillId="0" borderId="0" xfId="2" applyFont="1" applyFill="1" applyBorder="1"/>
    <xf numFmtId="187" fontId="19" fillId="0" borderId="8" xfId="2" applyNumberFormat="1" applyFont="1" applyFill="1" applyBorder="1" applyAlignment="1">
      <alignment shrinkToFit="1"/>
    </xf>
    <xf numFmtId="41" fontId="20" fillId="0" borderId="8" xfId="2" applyNumberFormat="1" applyFont="1" applyFill="1" applyBorder="1" applyAlignment="1">
      <alignment horizontal="center" shrinkToFit="1"/>
    </xf>
    <xf numFmtId="187" fontId="20" fillId="0" borderId="8" xfId="2" applyNumberFormat="1" applyFont="1" applyFill="1" applyBorder="1" applyAlignment="1">
      <alignment shrinkToFit="1"/>
    </xf>
    <xf numFmtId="0" fontId="13" fillId="5" borderId="25" xfId="2" applyFont="1" applyFill="1" applyBorder="1" applyAlignment="1">
      <alignment horizontal="left" indent="1"/>
    </xf>
    <xf numFmtId="0" fontId="13" fillId="5" borderId="25" xfId="2" applyFont="1" applyFill="1" applyBorder="1"/>
    <xf numFmtId="0" fontId="13" fillId="5" borderId="25" xfId="2" applyFont="1" applyFill="1" applyBorder="1" applyAlignment="1">
      <alignment horizontal="left" shrinkToFit="1"/>
    </xf>
    <xf numFmtId="187" fontId="19" fillId="5" borderId="25" xfId="2" applyNumberFormat="1" applyFont="1" applyFill="1" applyBorder="1" applyAlignment="1">
      <alignment shrinkToFit="1"/>
    </xf>
    <xf numFmtId="0" fontId="14" fillId="0" borderId="26" xfId="2" applyFont="1" applyFill="1" applyBorder="1" applyAlignment="1">
      <alignment horizontal="center"/>
    </xf>
    <xf numFmtId="0" fontId="14" fillId="0" borderId="27" xfId="2" applyFont="1" applyFill="1" applyBorder="1" applyAlignment="1">
      <alignment horizontal="left"/>
    </xf>
    <xf numFmtId="0" fontId="14" fillId="0" borderId="28" xfId="2" applyFont="1" applyFill="1" applyBorder="1" applyAlignment="1">
      <alignment horizontal="left"/>
    </xf>
    <xf numFmtId="187" fontId="19" fillId="0" borderId="26" xfId="2" applyNumberFormat="1" applyFont="1" applyFill="1" applyBorder="1" applyAlignment="1">
      <alignment shrinkToFit="1"/>
    </xf>
    <xf numFmtId="41" fontId="20" fillId="0" borderId="26" xfId="2" applyNumberFormat="1" applyFont="1" applyFill="1" applyBorder="1" applyAlignment="1">
      <alignment horizontal="center" shrinkToFit="1"/>
    </xf>
    <xf numFmtId="187" fontId="20" fillId="0" borderId="26" xfId="2" applyNumberFormat="1" applyFont="1" applyFill="1" applyBorder="1" applyAlignment="1">
      <alignment shrinkToFit="1"/>
    </xf>
    <xf numFmtId="0" fontId="14" fillId="0" borderId="29" xfId="2" applyFont="1" applyFill="1" applyBorder="1" applyAlignment="1">
      <alignment horizontal="center"/>
    </xf>
    <xf numFmtId="0" fontId="14" fillId="0" borderId="30" xfId="2" applyFont="1" applyFill="1" applyBorder="1" applyAlignment="1">
      <alignment horizontal="left"/>
    </xf>
    <xf numFmtId="0" fontId="14" fillId="0" borderId="31" xfId="2" applyFont="1" applyFill="1" applyBorder="1" applyAlignment="1">
      <alignment horizontal="left"/>
    </xf>
    <xf numFmtId="187" fontId="19" fillId="0" borderId="29" xfId="2" applyNumberFormat="1" applyFont="1" applyFill="1" applyBorder="1" applyAlignment="1">
      <alignment shrinkToFit="1"/>
    </xf>
    <xf numFmtId="41" fontId="20" fillId="0" borderId="29" xfId="2" applyNumberFormat="1" applyFont="1" applyFill="1" applyBorder="1" applyAlignment="1">
      <alignment horizontal="center" shrinkToFit="1"/>
    </xf>
    <xf numFmtId="187" fontId="20" fillId="0" borderId="29" xfId="2" applyNumberFormat="1" applyFont="1" applyFill="1" applyBorder="1" applyAlignment="1">
      <alignment shrinkToFit="1"/>
    </xf>
    <xf numFmtId="187" fontId="19" fillId="0" borderId="32" xfId="2" applyNumberFormat="1" applyFont="1" applyFill="1" applyBorder="1" applyAlignment="1">
      <alignment shrinkToFit="1"/>
    </xf>
    <xf numFmtId="187" fontId="19" fillId="0" borderId="12" xfId="2" applyNumberFormat="1" applyFont="1" applyFill="1" applyBorder="1" applyAlignment="1">
      <alignment shrinkToFit="1"/>
    </xf>
    <xf numFmtId="0" fontId="13" fillId="3" borderId="10" xfId="3" applyFont="1" applyFill="1" applyBorder="1" applyAlignment="1">
      <alignment horizontal="left" indent="2"/>
    </xf>
    <xf numFmtId="0" fontId="14" fillId="3" borderId="5" xfId="2" quotePrefix="1" applyFont="1" applyFill="1" applyBorder="1" applyAlignment="1">
      <alignment horizontal="center"/>
    </xf>
    <xf numFmtId="0" fontId="14" fillId="3" borderId="6" xfId="2" applyFont="1" applyFill="1" applyBorder="1" applyAlignment="1">
      <alignment horizontal="left" shrinkToFit="1"/>
    </xf>
    <xf numFmtId="187" fontId="21" fillId="3" borderId="10" xfId="2" applyNumberFormat="1" applyFont="1" applyFill="1" applyBorder="1" applyAlignment="1">
      <alignment shrinkToFit="1"/>
    </xf>
    <xf numFmtId="0" fontId="13" fillId="0" borderId="10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left"/>
    </xf>
    <xf numFmtId="0" fontId="14" fillId="0" borderId="6" xfId="2" applyFont="1" applyFill="1" applyBorder="1" applyAlignment="1">
      <alignment horizontal="left" shrinkToFit="1"/>
    </xf>
    <xf numFmtId="187" fontId="19" fillId="0" borderId="10" xfId="2" applyNumberFormat="1" applyFont="1" applyFill="1" applyBorder="1" applyAlignment="1">
      <alignment shrinkToFit="1"/>
    </xf>
    <xf numFmtId="0" fontId="13" fillId="5" borderId="3" xfId="2" applyFont="1" applyFill="1" applyBorder="1" applyAlignment="1">
      <alignment horizontal="left" indent="1"/>
    </xf>
    <xf numFmtId="0" fontId="13" fillId="5" borderId="0" xfId="2" applyFont="1" applyFill="1" applyBorder="1"/>
    <xf numFmtId="0" fontId="13" fillId="5" borderId="15" xfId="2" applyFont="1" applyFill="1" applyBorder="1" applyAlignment="1">
      <alignment horizontal="left" shrinkToFit="1"/>
    </xf>
    <xf numFmtId="187" fontId="19" fillId="5" borderId="2" xfId="2" applyNumberFormat="1" applyFont="1" applyFill="1" applyBorder="1" applyAlignment="1">
      <alignment shrinkToFit="1"/>
    </xf>
    <xf numFmtId="0" fontId="14" fillId="0" borderId="16" xfId="2" applyFont="1" applyFill="1" applyBorder="1" applyAlignment="1">
      <alignment horizontal="center"/>
    </xf>
    <xf numFmtId="0" fontId="14" fillId="0" borderId="17" xfId="2" applyFont="1" applyFill="1" applyBorder="1" applyAlignment="1">
      <alignment horizontal="left"/>
    </xf>
    <xf numFmtId="0" fontId="14" fillId="0" borderId="18" xfId="2" applyFont="1" applyFill="1" applyBorder="1" applyAlignment="1">
      <alignment horizontal="left"/>
    </xf>
    <xf numFmtId="187" fontId="19" fillId="0" borderId="16" xfId="2" applyNumberFormat="1" applyFont="1" applyFill="1" applyBorder="1" applyAlignment="1">
      <alignment shrinkToFit="1"/>
    </xf>
    <xf numFmtId="41" fontId="20" fillId="0" borderId="16" xfId="2" applyNumberFormat="1" applyFont="1" applyFill="1" applyBorder="1" applyAlignment="1">
      <alignment horizontal="center" shrinkToFit="1"/>
    </xf>
    <xf numFmtId="187" fontId="20" fillId="0" borderId="16" xfId="2" applyNumberFormat="1" applyFont="1" applyFill="1" applyBorder="1" applyAlignment="1">
      <alignment shrinkToFit="1"/>
    </xf>
    <xf numFmtId="187" fontId="19" fillId="0" borderId="33" xfId="2" applyNumberFormat="1" applyFont="1" applyFill="1" applyBorder="1" applyAlignment="1">
      <alignment shrinkToFit="1"/>
    </xf>
    <xf numFmtId="0" fontId="13" fillId="5" borderId="11" xfId="2" applyFont="1" applyFill="1" applyBorder="1" applyAlignment="1">
      <alignment horizontal="left" indent="1"/>
    </xf>
    <xf numFmtId="0" fontId="13" fillId="5" borderId="0" xfId="2" applyFont="1" applyFill="1" applyBorder="1" applyAlignment="1">
      <alignment horizontal="left" shrinkToFit="1"/>
    </xf>
    <xf numFmtId="187" fontId="19" fillId="5" borderId="8" xfId="2" applyNumberFormat="1" applyFont="1" applyFill="1" applyBorder="1" applyAlignment="1">
      <alignment shrinkToFit="1"/>
    </xf>
    <xf numFmtId="187" fontId="19" fillId="0" borderId="34" xfId="2" applyNumberFormat="1" applyFont="1" applyFill="1" applyBorder="1" applyAlignment="1">
      <alignment shrinkToFit="1"/>
    </xf>
    <xf numFmtId="187" fontId="19" fillId="0" borderId="19" xfId="2" applyNumberFormat="1" applyFont="1" applyFill="1" applyBorder="1" applyAlignment="1">
      <alignment shrinkToFit="1"/>
    </xf>
    <xf numFmtId="0" fontId="13" fillId="6" borderId="10" xfId="2" applyFont="1" applyFill="1" applyBorder="1" applyAlignment="1">
      <alignment horizontal="center"/>
    </xf>
    <xf numFmtId="0" fontId="13" fillId="6" borderId="5" xfId="2" applyFont="1" applyFill="1" applyBorder="1" applyAlignment="1">
      <alignment horizontal="left"/>
    </xf>
    <xf numFmtId="0" fontId="13" fillId="6" borderId="6" xfId="2" applyFont="1" applyFill="1" applyBorder="1" applyAlignment="1">
      <alignment horizontal="left" shrinkToFit="1"/>
    </xf>
    <xf numFmtId="187" fontId="13" fillId="6" borderId="10" xfId="2" applyNumberFormat="1" applyFont="1" applyFill="1" applyBorder="1" applyAlignment="1">
      <alignment shrinkToFit="1"/>
    </xf>
    <xf numFmtId="0" fontId="14" fillId="0" borderId="2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14" fillId="0" borderId="15" xfId="2" applyFont="1" applyFill="1" applyBorder="1" applyAlignment="1">
      <alignment horizontal="left"/>
    </xf>
    <xf numFmtId="187" fontId="13" fillId="0" borderId="2" xfId="2" applyNumberFormat="1" applyFont="1" applyFill="1" applyBorder="1" applyAlignment="1">
      <alignment shrinkToFit="1"/>
    </xf>
    <xf numFmtId="41" fontId="14" fillId="0" borderId="2" xfId="2" applyNumberFormat="1" applyFont="1" applyFill="1" applyBorder="1" applyAlignment="1">
      <alignment horizontal="center" shrinkToFit="1"/>
    </xf>
    <xf numFmtId="187" fontId="14" fillId="0" borderId="2" xfId="2" applyNumberFormat="1" applyFont="1" applyFill="1" applyBorder="1" applyAlignment="1">
      <alignment shrinkToFit="1"/>
    </xf>
    <xf numFmtId="187" fontId="13" fillId="0" borderId="16" xfId="2" applyNumberFormat="1" applyFont="1" applyFill="1" applyBorder="1" applyAlignment="1">
      <alignment shrinkToFit="1"/>
    </xf>
    <xf numFmtId="41" fontId="14" fillId="0" borderId="16" xfId="2" applyNumberFormat="1" applyFont="1" applyFill="1" applyBorder="1" applyAlignment="1">
      <alignment horizontal="center" shrinkToFit="1"/>
    </xf>
    <xf numFmtId="187" fontId="14" fillId="0" borderId="16" xfId="2" applyNumberFormat="1" applyFont="1" applyFill="1" applyBorder="1" applyAlignment="1">
      <alignment shrinkToFit="1"/>
    </xf>
    <xf numFmtId="187" fontId="13" fillId="0" borderId="34" xfId="2" applyNumberFormat="1" applyFont="1" applyFill="1" applyBorder="1" applyAlignment="1">
      <alignment shrinkToFit="1"/>
    </xf>
    <xf numFmtId="187" fontId="13" fillId="3" borderId="10" xfId="2" applyNumberFormat="1" applyFont="1" applyFill="1" applyBorder="1" applyAlignment="1">
      <alignment shrinkToFit="1"/>
    </xf>
    <xf numFmtId="0" fontId="13" fillId="5" borderId="10" xfId="2" applyFont="1" applyFill="1" applyBorder="1" applyAlignment="1">
      <alignment horizontal="center"/>
    </xf>
    <xf numFmtId="0" fontId="13" fillId="5" borderId="5" xfId="2" applyFont="1" applyFill="1" applyBorder="1" applyAlignment="1">
      <alignment horizontal="left"/>
    </xf>
    <xf numFmtId="0" fontId="13" fillId="5" borderId="6" xfId="2" applyFont="1" applyFill="1" applyBorder="1" applyAlignment="1">
      <alignment horizontal="left" shrinkToFit="1"/>
    </xf>
    <xf numFmtId="187" fontId="13" fillId="5" borderId="10" xfId="2" applyNumberFormat="1" applyFont="1" applyFill="1" applyBorder="1" applyAlignment="1">
      <alignment shrinkToFit="1"/>
    </xf>
    <xf numFmtId="187" fontId="13" fillId="0" borderId="19" xfId="2" applyNumberFormat="1" applyFont="1" applyFill="1" applyBorder="1" applyAlignment="1">
      <alignment shrinkToFit="1"/>
    </xf>
    <xf numFmtId="0" fontId="17" fillId="0" borderId="10" xfId="3" applyFont="1" applyFill="1" applyBorder="1" applyAlignment="1">
      <alignment horizontal="center"/>
    </xf>
    <xf numFmtId="0" fontId="17" fillId="0" borderId="10" xfId="3" applyFont="1" applyFill="1" applyBorder="1" applyAlignment="1">
      <alignment horizontal="left"/>
    </xf>
    <xf numFmtId="0" fontId="18" fillId="0" borderId="6" xfId="2" applyFont="1" applyFill="1" applyBorder="1" applyAlignment="1">
      <alignment horizontal="left" shrinkToFit="1"/>
    </xf>
    <xf numFmtId="187" fontId="17" fillId="0" borderId="10" xfId="2" applyNumberFormat="1" applyFont="1" applyFill="1" applyBorder="1" applyAlignment="1">
      <alignment shrinkToFit="1"/>
    </xf>
    <xf numFmtId="0" fontId="17" fillId="0" borderId="0" xfId="2" applyFont="1" applyFill="1" applyBorder="1"/>
    <xf numFmtId="0" fontId="14" fillId="0" borderId="19" xfId="2" applyFont="1" applyFill="1" applyBorder="1" applyAlignment="1">
      <alignment horizontal="center"/>
    </xf>
    <xf numFmtId="0" fontId="14" fillId="0" borderId="21" xfId="2" applyFont="1" applyFill="1" applyBorder="1" applyAlignment="1">
      <alignment horizontal="left"/>
    </xf>
    <xf numFmtId="41" fontId="14" fillId="0" borderId="19" xfId="2" applyNumberFormat="1" applyFont="1" applyFill="1" applyBorder="1" applyAlignment="1">
      <alignment horizontal="center" shrinkToFit="1"/>
    </xf>
    <xf numFmtId="187" fontId="14" fillId="0" borderId="35" xfId="2" applyNumberFormat="1" applyFont="1" applyFill="1" applyBorder="1" applyAlignment="1">
      <alignment shrinkToFit="1"/>
    </xf>
    <xf numFmtId="0" fontId="3" fillId="3" borderId="10" xfId="3" applyFont="1" applyFill="1" applyBorder="1" applyAlignment="1">
      <alignment horizontal="left" indent="2"/>
    </xf>
    <xf numFmtId="0" fontId="5" fillId="3" borderId="5" xfId="2" quotePrefix="1" applyFont="1" applyFill="1" applyBorder="1" applyAlignment="1">
      <alignment horizontal="center"/>
    </xf>
    <xf numFmtId="0" fontId="5" fillId="3" borderId="6" xfId="2" applyFont="1" applyFill="1" applyBorder="1" applyAlignment="1">
      <alignment horizontal="left" shrinkToFit="1"/>
    </xf>
    <xf numFmtId="187" fontId="3" fillId="3" borderId="10" xfId="2" applyNumberFormat="1" applyFont="1" applyFill="1" applyBorder="1" applyAlignment="1">
      <alignment shrinkToFit="1"/>
    </xf>
    <xf numFmtId="0" fontId="3" fillId="0" borderId="10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left" shrinkToFit="1"/>
    </xf>
    <xf numFmtId="0" fontId="5" fillId="0" borderId="15" xfId="2" applyFont="1" applyFill="1" applyBorder="1" applyAlignment="1">
      <alignment horizontal="left"/>
    </xf>
    <xf numFmtId="41" fontId="5" fillId="0" borderId="2" xfId="2" applyNumberFormat="1" applyFont="1" applyFill="1" applyBorder="1" applyAlignment="1">
      <alignment horizontal="center" shrinkToFit="1"/>
    </xf>
    <xf numFmtId="0" fontId="5" fillId="0" borderId="21" xfId="2" applyFont="1" applyFill="1" applyBorder="1" applyAlignment="1">
      <alignment horizontal="left"/>
    </xf>
    <xf numFmtId="41" fontId="5" fillId="0" borderId="19" xfId="2" applyNumberFormat="1" applyFont="1" applyFill="1" applyBorder="1" applyAlignment="1">
      <alignment horizontal="center" shrinkToFit="1"/>
    </xf>
    <xf numFmtId="187" fontId="5" fillId="0" borderId="19" xfId="2" applyNumberFormat="1" applyFont="1" applyFill="1" applyBorder="1" applyAlignment="1">
      <alignment shrinkToFit="1"/>
    </xf>
    <xf numFmtId="187" fontId="3" fillId="0" borderId="36" xfId="2" applyNumberFormat="1" applyFont="1" applyFill="1" applyBorder="1" applyAlignment="1">
      <alignment shrinkToFit="1"/>
    </xf>
    <xf numFmtId="0" fontId="5" fillId="0" borderId="18" xfId="2" applyFont="1" applyFill="1" applyBorder="1" applyAlignment="1">
      <alignment horizontal="left"/>
    </xf>
    <xf numFmtId="41" fontId="5" fillId="0" borderId="16" xfId="2" applyNumberFormat="1" applyFont="1" applyFill="1" applyBorder="1" applyAlignment="1">
      <alignment horizontal="center" shrinkToFit="1"/>
    </xf>
    <xf numFmtId="187" fontId="5" fillId="0" borderId="16" xfId="2" applyNumberFormat="1" applyFont="1" applyFill="1" applyBorder="1" applyAlignment="1">
      <alignment shrinkToFit="1"/>
    </xf>
    <xf numFmtId="187" fontId="3" fillId="0" borderId="34" xfId="2" applyNumberFormat="1" applyFont="1" applyFill="1" applyBorder="1" applyAlignment="1">
      <alignment shrinkToFit="1"/>
    </xf>
    <xf numFmtId="0" fontId="3" fillId="6" borderId="10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left"/>
    </xf>
    <xf numFmtId="0" fontId="3" fillId="6" borderId="6" xfId="2" applyFont="1" applyFill="1" applyBorder="1" applyAlignment="1">
      <alignment horizontal="left" shrinkToFit="1"/>
    </xf>
    <xf numFmtId="187" fontId="3" fillId="6" borderId="10" xfId="2" applyNumberFormat="1" applyFont="1" applyFill="1" applyBorder="1" applyAlignment="1">
      <alignment shrinkToFit="1"/>
    </xf>
    <xf numFmtId="0" fontId="22" fillId="0" borderId="0" xfId="2" applyFont="1" applyBorder="1" applyAlignment="1">
      <alignment horizontal="center"/>
    </xf>
    <xf numFmtId="0" fontId="5" fillId="0" borderId="0" xfId="2" applyFont="1" applyBorder="1" applyAlignment="1"/>
    <xf numFmtId="0" fontId="5" fillId="0" borderId="0" xfId="2" applyFont="1" applyBorder="1" applyAlignment="1">
      <alignment horizontal="left"/>
    </xf>
    <xf numFmtId="0" fontId="23" fillId="0" borderId="0" xfId="2" applyFont="1" applyBorder="1"/>
    <xf numFmtId="0" fontId="7" fillId="0" borderId="0" xfId="2" applyFont="1" applyBorder="1"/>
    <xf numFmtId="0" fontId="13" fillId="0" borderId="0" xfId="3" applyFont="1" applyAlignment="1">
      <alignment horizontal="centerContinuous"/>
    </xf>
    <xf numFmtId="0" fontId="14" fillId="0" borderId="0" xfId="3" applyFont="1" applyAlignment="1">
      <alignment horizontal="centerContinuous"/>
    </xf>
    <xf numFmtId="0" fontId="14" fillId="0" borderId="0" xfId="3" applyFont="1"/>
    <xf numFmtId="0" fontId="24" fillId="0" borderId="2" xfId="3" applyFont="1" applyBorder="1" applyAlignment="1">
      <alignment horizontal="center"/>
    </xf>
    <xf numFmtId="0" fontId="24" fillId="0" borderId="2" xfId="3" applyFont="1" applyBorder="1" applyAlignment="1">
      <alignment horizontal="centerContinuous"/>
    </xf>
    <xf numFmtId="0" fontId="24" fillId="0" borderId="10" xfId="3" applyFont="1" applyBorder="1" applyAlignment="1">
      <alignment horizontal="centerContinuous"/>
    </xf>
    <xf numFmtId="0" fontId="24" fillId="0" borderId="0" xfId="3" applyFont="1"/>
    <xf numFmtId="0" fontId="24" fillId="0" borderId="8" xfId="3" applyFont="1" applyBorder="1" applyAlignment="1">
      <alignment horizontal="center"/>
    </xf>
    <xf numFmtId="3" fontId="24" fillId="0" borderId="2" xfId="3" applyNumberFormat="1" applyFont="1" applyBorder="1" applyAlignment="1">
      <alignment horizontal="center"/>
    </xf>
    <xf numFmtId="3" fontId="24" fillId="0" borderId="8" xfId="3" applyNumberFormat="1" applyFont="1" applyBorder="1" applyAlignment="1">
      <alignment horizontal="center" shrinkToFit="1"/>
    </xf>
    <xf numFmtId="3" fontId="24" fillId="0" borderId="10" xfId="3" applyNumberFormat="1" applyFont="1" applyBorder="1" applyAlignment="1">
      <alignment horizontal="centerContinuous" shrinkToFit="1"/>
    </xf>
    <xf numFmtId="0" fontId="24" fillId="0" borderId="0" xfId="3" applyFont="1" applyAlignment="1">
      <alignment horizontal="center"/>
    </xf>
    <xf numFmtId="3" fontId="24" fillId="0" borderId="8" xfId="3" applyNumberFormat="1" applyFont="1" applyBorder="1" applyAlignment="1">
      <alignment horizontal="center"/>
    </xf>
    <xf numFmtId="3" fontId="24" fillId="0" borderId="8" xfId="3" applyNumberFormat="1" applyFont="1" applyBorder="1" applyAlignment="1">
      <alignment horizontal="center" vertical="top" shrinkToFit="1"/>
    </xf>
    <xf numFmtId="0" fontId="13" fillId="3" borderId="10" xfId="3" applyFont="1" applyFill="1" applyBorder="1" applyAlignment="1">
      <alignment horizontal="left"/>
    </xf>
    <xf numFmtId="41" fontId="13" fillId="3" borderId="10" xfId="3" applyNumberFormat="1" applyFont="1" applyFill="1" applyBorder="1" applyAlignment="1">
      <alignment horizontal="center" shrinkToFit="1"/>
    </xf>
    <xf numFmtId="0" fontId="13" fillId="0" borderId="0" xfId="3" applyFont="1"/>
    <xf numFmtId="41" fontId="13" fillId="0" borderId="10" xfId="3" applyNumberFormat="1" applyFont="1" applyFill="1" applyBorder="1" applyAlignment="1">
      <alignment horizontal="center" shrinkToFit="1"/>
    </xf>
    <xf numFmtId="0" fontId="13" fillId="0" borderId="0" xfId="3" applyFont="1" applyFill="1"/>
    <xf numFmtId="0" fontId="24" fillId="3" borderId="10" xfId="3" applyFont="1" applyFill="1" applyBorder="1" applyAlignment="1">
      <alignment horizontal="center"/>
    </xf>
    <xf numFmtId="41" fontId="24" fillId="3" borderId="10" xfId="3" applyNumberFormat="1" applyFont="1" applyFill="1" applyBorder="1" applyAlignment="1">
      <alignment horizontal="center" shrinkToFit="1"/>
    </xf>
    <xf numFmtId="0" fontId="24" fillId="0" borderId="10" xfId="3" applyFont="1" applyFill="1" applyBorder="1" applyAlignment="1">
      <alignment horizontal="right"/>
    </xf>
    <xf numFmtId="41" fontId="24" fillId="0" borderId="10" xfId="3" applyNumberFormat="1" applyFont="1" applyFill="1" applyBorder="1" applyAlignment="1">
      <alignment horizontal="center" shrinkToFit="1"/>
    </xf>
    <xf numFmtId="0" fontId="24" fillId="0" borderId="0" xfId="3" applyFont="1" applyFill="1"/>
    <xf numFmtId="0" fontId="25" fillId="0" borderId="24" xfId="3" applyFont="1" applyBorder="1"/>
    <xf numFmtId="41" fontId="26" fillId="0" borderId="24" xfId="3" applyNumberFormat="1" applyFont="1" applyBorder="1" applyAlignment="1">
      <alignment horizontal="center" shrinkToFit="1"/>
    </xf>
    <xf numFmtId="41" fontId="26" fillId="7" borderId="24" xfId="3" applyNumberFormat="1" applyFont="1" applyFill="1" applyBorder="1" applyAlignment="1">
      <alignment horizontal="center" shrinkToFit="1"/>
    </xf>
    <xf numFmtId="0" fontId="26" fillId="0" borderId="0" xfId="3" applyFont="1"/>
    <xf numFmtId="0" fontId="27" fillId="0" borderId="25" xfId="3" applyFont="1" applyBorder="1" applyAlignment="1">
      <alignment horizontal="left" indent="4"/>
    </xf>
    <xf numFmtId="41" fontId="27" fillId="0" borderId="25" xfId="3" applyNumberFormat="1" applyFont="1" applyFill="1" applyBorder="1" applyAlignment="1">
      <alignment horizontal="center" shrinkToFit="1"/>
    </xf>
    <xf numFmtId="0" fontId="27" fillId="2" borderId="25" xfId="1" applyNumberFormat="1" applyFont="1" applyFill="1" applyBorder="1" applyAlignment="1">
      <alignment horizontal="center" shrinkToFit="1"/>
    </xf>
    <xf numFmtId="41" fontId="27" fillId="2" borderId="25" xfId="3" applyNumberFormat="1" applyFont="1" applyFill="1" applyBorder="1" applyAlignment="1">
      <alignment horizontal="center" shrinkToFit="1"/>
    </xf>
    <xf numFmtId="41" fontId="27" fillId="0" borderId="25" xfId="3" applyNumberFormat="1" applyFont="1" applyBorder="1" applyAlignment="1">
      <alignment horizontal="center" shrinkToFit="1"/>
    </xf>
    <xf numFmtId="0" fontId="27" fillId="0" borderId="0" xfId="3" applyFont="1"/>
    <xf numFmtId="41" fontId="26" fillId="0" borderId="24" xfId="3" applyNumberFormat="1" applyFont="1" applyFill="1" applyBorder="1" applyAlignment="1">
      <alignment horizontal="center" shrinkToFit="1"/>
    </xf>
    <xf numFmtId="0" fontId="27" fillId="0" borderId="26" xfId="3" applyFont="1" applyBorder="1" applyAlignment="1">
      <alignment horizontal="left" indent="4"/>
    </xf>
    <xf numFmtId="41" fontId="27" fillId="0" borderId="26" xfId="3" applyNumberFormat="1" applyFont="1" applyBorder="1" applyAlignment="1">
      <alignment horizontal="center" shrinkToFit="1"/>
    </xf>
    <xf numFmtId="41" fontId="27" fillId="3" borderId="10" xfId="3" applyNumberFormat="1" applyFont="1" applyFill="1" applyBorder="1" applyAlignment="1">
      <alignment horizontal="center" shrinkToFit="1"/>
    </xf>
    <xf numFmtId="0" fontId="24" fillId="8" borderId="10" xfId="3" applyFont="1" applyFill="1" applyBorder="1" applyAlignment="1">
      <alignment horizontal="center"/>
    </xf>
    <xf numFmtId="41" fontId="13" fillId="8" borderId="10" xfId="3" applyNumberFormat="1" applyFont="1" applyFill="1" applyBorder="1" applyAlignment="1">
      <alignment horizontal="center" shrinkToFit="1"/>
    </xf>
    <xf numFmtId="0" fontId="27" fillId="0" borderId="37" xfId="3" applyFont="1" applyBorder="1" applyAlignment="1">
      <alignment horizontal="left" indent="4"/>
    </xf>
    <xf numFmtId="41" fontId="27" fillId="0" borderId="37" xfId="3" applyNumberFormat="1" applyFont="1" applyBorder="1" applyAlignment="1">
      <alignment horizontal="center" shrinkToFit="1"/>
    </xf>
    <xf numFmtId="41" fontId="27" fillId="2" borderId="37" xfId="3" applyNumberFormat="1" applyFont="1" applyFill="1" applyBorder="1" applyAlignment="1">
      <alignment horizontal="center" shrinkToFit="1"/>
    </xf>
    <xf numFmtId="41" fontId="27" fillId="0" borderId="37" xfId="3" applyNumberFormat="1" applyFont="1" applyFill="1" applyBorder="1" applyAlignment="1">
      <alignment horizontal="center" shrinkToFit="1"/>
    </xf>
    <xf numFmtId="3" fontId="27" fillId="0" borderId="0" xfId="3" applyNumberFormat="1" applyFont="1" applyAlignment="1">
      <alignment horizontal="center"/>
    </xf>
    <xf numFmtId="0" fontId="27" fillId="0" borderId="0" xfId="3" applyFont="1" applyAlignment="1">
      <alignment horizontal="center"/>
    </xf>
    <xf numFmtId="0" fontId="5" fillId="0" borderId="0" xfId="3" applyFont="1"/>
    <xf numFmtId="0" fontId="3" fillId="0" borderId="0" xfId="3" applyFont="1" applyAlignment="1">
      <alignment horizontal="left"/>
    </xf>
    <xf numFmtId="0" fontId="5" fillId="0" borderId="0" xfId="3" applyFont="1" applyBorder="1"/>
    <xf numFmtId="0" fontId="3" fillId="0" borderId="0" xfId="3" applyFont="1" applyAlignment="1">
      <alignment horizontal="center"/>
    </xf>
    <xf numFmtId="0" fontId="13" fillId="4" borderId="10" xfId="3" applyFont="1" applyFill="1" applyBorder="1" applyAlignment="1">
      <alignment horizontal="centerContinuous" vertical="center"/>
    </xf>
    <xf numFmtId="0" fontId="13" fillId="4" borderId="10" xfId="3" applyFont="1" applyFill="1" applyBorder="1" applyAlignment="1">
      <alignment horizontal="centerContinuous"/>
    </xf>
    <xf numFmtId="0" fontId="13" fillId="0" borderId="2" xfId="3" applyFont="1" applyBorder="1" applyAlignment="1">
      <alignment horizontal="center"/>
    </xf>
    <xf numFmtId="3" fontId="13" fillId="0" borderId="8" xfId="3" applyNumberFormat="1" applyFont="1" applyBorder="1" applyAlignment="1">
      <alignment horizontal="center" shrinkToFit="1"/>
    </xf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center" vertical="center"/>
    </xf>
    <xf numFmtId="3" fontId="13" fillId="0" borderId="8" xfId="3" applyNumberFormat="1" applyFont="1" applyBorder="1" applyAlignment="1">
      <alignment horizontal="center" vertical="center" shrinkToFit="1"/>
    </xf>
    <xf numFmtId="0" fontId="13" fillId="0" borderId="0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/>
    </xf>
    <xf numFmtId="3" fontId="13" fillId="0" borderId="9" xfId="3" applyNumberFormat="1" applyFont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/>
    </xf>
    <xf numFmtId="0" fontId="13" fillId="3" borderId="10" xfId="3" applyFont="1" applyFill="1" applyBorder="1" applyAlignment="1">
      <alignment horizontal="center" vertical="center"/>
    </xf>
    <xf numFmtId="41" fontId="13" fillId="3" borderId="10" xfId="3" applyNumberFormat="1" applyFont="1" applyFill="1" applyBorder="1" applyAlignment="1">
      <alignment horizontal="center" vertical="center" shrinkToFit="1"/>
    </xf>
    <xf numFmtId="41" fontId="13" fillId="3" borderId="40" xfId="3" applyNumberFormat="1" applyFont="1" applyFill="1" applyBorder="1" applyAlignment="1">
      <alignment horizontal="center" vertical="center" shrinkToFit="1"/>
    </xf>
    <xf numFmtId="41" fontId="13" fillId="3" borderId="7" xfId="3" applyNumberFormat="1" applyFont="1" applyFill="1" applyBorder="1" applyAlignment="1">
      <alignment horizontal="center" vertical="center" shrinkToFit="1"/>
    </xf>
    <xf numFmtId="41" fontId="13" fillId="3" borderId="41" xfId="3" applyNumberFormat="1" applyFont="1" applyFill="1" applyBorder="1" applyAlignment="1">
      <alignment horizontal="center" vertical="center" shrinkToFit="1"/>
    </xf>
    <xf numFmtId="41" fontId="17" fillId="3" borderId="10" xfId="3" applyNumberFormat="1" applyFont="1" applyFill="1" applyBorder="1" applyAlignment="1">
      <alignment horizontal="center" vertical="center" shrinkToFit="1"/>
    </xf>
    <xf numFmtId="0" fontId="13" fillId="5" borderId="10" xfId="3" applyFont="1" applyFill="1" applyBorder="1" applyAlignment="1">
      <alignment horizontal="left" vertical="center"/>
    </xf>
    <xf numFmtId="41" fontId="13" fillId="5" borderId="10" xfId="3" applyNumberFormat="1" applyFont="1" applyFill="1" applyBorder="1" applyAlignment="1">
      <alignment horizontal="center" vertical="center" shrinkToFit="1"/>
    </xf>
    <xf numFmtId="41" fontId="13" fillId="5" borderId="40" xfId="3" applyNumberFormat="1" applyFont="1" applyFill="1" applyBorder="1" applyAlignment="1">
      <alignment horizontal="center" vertical="center" shrinkToFit="1"/>
    </xf>
    <xf numFmtId="41" fontId="13" fillId="5" borderId="7" xfId="3" applyNumberFormat="1" applyFont="1" applyFill="1" applyBorder="1" applyAlignment="1">
      <alignment horizontal="center" vertical="center" shrinkToFit="1"/>
    </xf>
    <xf numFmtId="41" fontId="13" fillId="5" borderId="41" xfId="3" applyNumberFormat="1" applyFont="1" applyFill="1" applyBorder="1" applyAlignment="1">
      <alignment horizontal="center" vertical="center" shrinkToFit="1"/>
    </xf>
    <xf numFmtId="41" fontId="17" fillId="5" borderId="10" xfId="3" applyNumberFormat="1" applyFont="1" applyFill="1" applyBorder="1" applyAlignment="1">
      <alignment horizontal="center" vertical="center" shrinkToFit="1"/>
    </xf>
    <xf numFmtId="0" fontId="13" fillId="0" borderId="0" xfId="3" applyFont="1" applyFill="1" applyAlignment="1">
      <alignment vertical="center"/>
    </xf>
    <xf numFmtId="0" fontId="13" fillId="0" borderId="24" xfId="3" applyFont="1" applyBorder="1"/>
    <xf numFmtId="41" fontId="13" fillId="0" borderId="24" xfId="3" applyNumberFormat="1" applyFont="1" applyBorder="1" applyAlignment="1">
      <alignment horizontal="center" shrinkToFit="1"/>
    </xf>
    <xf numFmtId="41" fontId="13" fillId="0" borderId="42" xfId="3" applyNumberFormat="1" applyFont="1" applyBorder="1" applyAlignment="1">
      <alignment horizontal="center" shrinkToFit="1"/>
    </xf>
    <xf numFmtId="41" fontId="13" fillId="0" borderId="43" xfId="3" applyNumberFormat="1" applyFont="1" applyBorder="1" applyAlignment="1">
      <alignment horizontal="center" shrinkToFit="1"/>
    </xf>
    <xf numFmtId="41" fontId="13" fillId="0" borderId="44" xfId="3" applyNumberFormat="1" applyFont="1" applyBorder="1" applyAlignment="1">
      <alignment horizontal="center" shrinkToFit="1"/>
    </xf>
    <xf numFmtId="41" fontId="17" fillId="0" borderId="24" xfId="3" applyNumberFormat="1" applyFont="1" applyBorder="1" applyAlignment="1">
      <alignment horizontal="center" shrinkToFit="1"/>
    </xf>
    <xf numFmtId="0" fontId="14" fillId="0" borderId="25" xfId="3" applyFont="1" applyBorder="1" applyAlignment="1">
      <alignment horizontal="left" indent="4"/>
    </xf>
    <xf numFmtId="41" fontId="14" fillId="0" borderId="25" xfId="3" applyNumberFormat="1" applyFont="1" applyBorder="1" applyAlignment="1">
      <alignment horizontal="center" shrinkToFit="1"/>
    </xf>
    <xf numFmtId="41" fontId="14" fillId="4" borderId="25" xfId="3" applyNumberFormat="1" applyFont="1" applyFill="1" applyBorder="1" applyAlignment="1">
      <alignment horizontal="center" shrinkToFit="1"/>
    </xf>
    <xf numFmtId="41" fontId="14" fillId="0" borderId="45" xfId="3" applyNumberFormat="1" applyFont="1" applyBorder="1" applyAlignment="1">
      <alignment horizontal="center" shrinkToFit="1"/>
    </xf>
    <xf numFmtId="41" fontId="14" fillId="0" borderId="46" xfId="3" applyNumberFormat="1" applyFont="1" applyBorder="1" applyAlignment="1">
      <alignment horizontal="center" shrinkToFit="1"/>
    </xf>
    <xf numFmtId="41" fontId="14" fillId="0" borderId="47" xfId="3" applyNumberFormat="1" applyFont="1" applyBorder="1" applyAlignment="1">
      <alignment horizontal="center" shrinkToFit="1"/>
    </xf>
    <xf numFmtId="41" fontId="18" fillId="0" borderId="25" xfId="3" applyNumberFormat="1" applyFont="1" applyBorder="1" applyAlignment="1">
      <alignment horizontal="center" shrinkToFit="1"/>
    </xf>
    <xf numFmtId="0" fontId="14" fillId="0" borderId="37" xfId="3" applyFont="1" applyBorder="1" applyAlignment="1">
      <alignment horizontal="left" indent="4"/>
    </xf>
    <xf numFmtId="41" fontId="14" fillId="0" borderId="37" xfId="3" applyNumberFormat="1" applyFont="1" applyBorder="1" applyAlignment="1">
      <alignment horizontal="center" shrinkToFit="1"/>
    </xf>
    <xf numFmtId="41" fontId="14" fillId="0" borderId="26" xfId="3" applyNumberFormat="1" applyFont="1" applyBorder="1" applyAlignment="1">
      <alignment horizontal="center" shrinkToFit="1"/>
    </xf>
    <xf numFmtId="41" fontId="14" fillId="0" borderId="48" xfId="3" applyNumberFormat="1" applyFont="1" applyBorder="1" applyAlignment="1">
      <alignment horizontal="center" shrinkToFit="1"/>
    </xf>
    <xf numFmtId="41" fontId="14" fillId="0" borderId="49" xfId="3" applyNumberFormat="1" applyFont="1" applyBorder="1" applyAlignment="1">
      <alignment horizontal="center" shrinkToFit="1"/>
    </xf>
    <xf numFmtId="41" fontId="14" fillId="4" borderId="37" xfId="3" applyNumberFormat="1" applyFont="1" applyFill="1" applyBorder="1" applyAlignment="1">
      <alignment horizontal="center" shrinkToFit="1"/>
    </xf>
    <xf numFmtId="41" fontId="14" fillId="0" borderId="50" xfId="3" applyNumberFormat="1" applyFont="1" applyBorder="1" applyAlignment="1">
      <alignment horizontal="center" shrinkToFit="1"/>
    </xf>
    <xf numFmtId="41" fontId="18" fillId="0" borderId="37" xfId="3" applyNumberFormat="1" applyFont="1" applyBorder="1" applyAlignment="1">
      <alignment horizontal="center" shrinkToFit="1"/>
    </xf>
    <xf numFmtId="0" fontId="22" fillId="0" borderId="0" xfId="3" applyFont="1" applyAlignment="1">
      <alignment horizontal="left" indent="5"/>
    </xf>
    <xf numFmtId="3" fontId="5" fillId="0" borderId="0" xfId="3" applyNumberFormat="1" applyFont="1" applyAlignment="1">
      <alignment horizontal="center"/>
    </xf>
    <xf numFmtId="0" fontId="9" fillId="0" borderId="0" xfId="3" applyFont="1"/>
    <xf numFmtId="0" fontId="3" fillId="0" borderId="0" xfId="3" applyFont="1" applyAlignment="1">
      <alignment horizontal="left" indent="3"/>
    </xf>
    <xf numFmtId="3" fontId="3" fillId="0" borderId="0" xfId="3" applyNumberFormat="1" applyFont="1" applyAlignment="1">
      <alignment horizontal="center"/>
    </xf>
    <xf numFmtId="3" fontId="3" fillId="0" borderId="0" xfId="3" applyNumberFormat="1" applyFont="1" applyAlignment="1">
      <alignment horizontal="left" indent="2"/>
    </xf>
    <xf numFmtId="3" fontId="3" fillId="0" borderId="0" xfId="3" applyNumberFormat="1" applyFont="1" applyAlignment="1">
      <alignment horizontal="left"/>
    </xf>
    <xf numFmtId="0" fontId="5" fillId="0" borderId="0" xfId="3" applyFont="1" applyAlignment="1">
      <alignment horizontal="left" indent="6"/>
    </xf>
    <xf numFmtId="3" fontId="5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left" indent="3"/>
    </xf>
    <xf numFmtId="3" fontId="5" fillId="0" borderId="0" xfId="3" applyNumberFormat="1" applyFont="1" applyAlignment="1"/>
    <xf numFmtId="3" fontId="5" fillId="0" borderId="0" xfId="3" applyNumberFormat="1" applyFont="1" applyAlignment="1">
      <alignment horizontal="left" indent="5"/>
    </xf>
    <xf numFmtId="0" fontId="5" fillId="0" borderId="0" xfId="3" applyFont="1" applyAlignment="1">
      <alignment horizontal="left" indent="5"/>
    </xf>
    <xf numFmtId="3" fontId="5" fillId="0" borderId="0" xfId="3" applyNumberFormat="1" applyFont="1" applyAlignment="1">
      <alignment horizontal="left" indent="2"/>
    </xf>
    <xf numFmtId="0" fontId="3" fillId="0" borderId="0" xfId="3" applyFont="1"/>
    <xf numFmtId="3" fontId="5" fillId="0" borderId="0" xfId="3" applyNumberFormat="1" applyFont="1" applyAlignment="1">
      <alignment horizontal="left" indent="6"/>
    </xf>
    <xf numFmtId="0" fontId="5" fillId="0" borderId="0" xfId="3" applyFont="1" applyAlignment="1">
      <alignment horizontal="left" indent="14"/>
    </xf>
    <xf numFmtId="0" fontId="5" fillId="0" borderId="0" xfId="4" applyFont="1"/>
    <xf numFmtId="0" fontId="9" fillId="0" borderId="0" xfId="4" applyFont="1"/>
    <xf numFmtId="0" fontId="23" fillId="0" borderId="0" xfId="4" applyFont="1"/>
    <xf numFmtId="0" fontId="5" fillId="0" borderId="0" xfId="4" applyFont="1" applyFill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0" fontId="23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3" fillId="9" borderId="11" xfId="4" applyFont="1" applyFill="1" applyBorder="1" applyAlignment="1">
      <alignment horizontal="center"/>
    </xf>
    <xf numFmtId="0" fontId="3" fillId="9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/>
    </xf>
    <xf numFmtId="0" fontId="23" fillId="0" borderId="0" xfId="4" applyFont="1" applyFill="1" applyBorder="1"/>
    <xf numFmtId="0" fontId="9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8" xfId="4" applyFont="1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0" fontId="4" fillId="0" borderId="3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17" fontId="4" fillId="0" borderId="11" xfId="4" applyNumberFormat="1" applyFont="1" applyBorder="1" applyAlignment="1">
      <alignment horizontal="center"/>
    </xf>
    <xf numFmtId="49" fontId="3" fillId="0" borderId="5" xfId="4" applyNumberFormat="1" applyFont="1" applyBorder="1" applyAlignment="1">
      <alignment horizontal="center"/>
    </xf>
    <xf numFmtId="49" fontId="3" fillId="0" borderId="10" xfId="4" applyNumberFormat="1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87" fontId="4" fillId="0" borderId="11" xfId="5" applyNumberFormat="1" applyFont="1" applyBorder="1" applyAlignment="1">
      <alignment horizontal="center"/>
    </xf>
    <xf numFmtId="187" fontId="3" fillId="0" borderId="0" xfId="5" applyNumberFormat="1" applyFont="1" applyFill="1" applyBorder="1" applyAlignment="1">
      <alignment horizontal="center"/>
    </xf>
    <xf numFmtId="187" fontId="3" fillId="0" borderId="5" xfId="5" applyNumberFormat="1" applyFont="1" applyBorder="1" applyAlignment="1">
      <alignment horizontal="center"/>
    </xf>
    <xf numFmtId="187" fontId="3" fillId="0" borderId="10" xfId="5" applyNumberFormat="1" applyFont="1" applyBorder="1" applyAlignment="1">
      <alignment horizontal="center"/>
    </xf>
    <xf numFmtId="187" fontId="4" fillId="0" borderId="8" xfId="5" applyNumberFormat="1" applyFont="1" applyBorder="1" applyAlignment="1">
      <alignment horizontal="center"/>
    </xf>
    <xf numFmtId="187" fontId="7" fillId="0" borderId="8" xfId="5" applyNumberFormat="1" applyFont="1" applyBorder="1" applyAlignment="1">
      <alignment horizontal="left"/>
    </xf>
    <xf numFmtId="9" fontId="3" fillId="0" borderId="11" xfId="6" quotePrefix="1" applyFont="1" applyBorder="1" applyAlignment="1">
      <alignment horizontal="center"/>
    </xf>
    <xf numFmtId="187" fontId="4" fillId="0" borderId="8" xfId="5" applyNumberFormat="1" applyFont="1" applyBorder="1" applyAlignment="1">
      <alignment horizontal="left"/>
    </xf>
    <xf numFmtId="9" fontId="3" fillId="0" borderId="8" xfId="6" quotePrefix="1" applyFont="1" applyBorder="1" applyAlignment="1">
      <alignment horizontal="center"/>
    </xf>
    <xf numFmtId="9" fontId="3" fillId="0" borderId="11" xfId="4" applyNumberFormat="1" applyFont="1" applyBorder="1" applyAlignment="1">
      <alignment horizontal="center"/>
    </xf>
    <xf numFmtId="9" fontId="3" fillId="0" borderId="2" xfId="4" applyNumberFormat="1" applyFont="1" applyBorder="1" applyAlignment="1">
      <alignment horizontal="center"/>
    </xf>
    <xf numFmtId="187" fontId="4" fillId="0" borderId="12" xfId="5" applyNumberFormat="1" applyFont="1" applyBorder="1" applyAlignment="1">
      <alignment horizontal="center"/>
    </xf>
    <xf numFmtId="187" fontId="7" fillId="0" borderId="12" xfId="5" applyNumberFormat="1" applyFont="1" applyBorder="1" applyAlignment="1">
      <alignment horizontal="left"/>
    </xf>
    <xf numFmtId="9" fontId="3" fillId="0" borderId="12" xfId="6" quotePrefix="1" applyFont="1" applyBorder="1" applyAlignment="1">
      <alignment horizontal="center"/>
    </xf>
    <xf numFmtId="187" fontId="4" fillId="0" borderId="12" xfId="5" applyNumberFormat="1" applyFont="1" applyBorder="1" applyAlignment="1">
      <alignment horizontal="left"/>
    </xf>
    <xf numFmtId="187" fontId="3" fillId="13" borderId="2" xfId="5" applyNumberFormat="1" applyFont="1" applyFill="1" applyBorder="1"/>
    <xf numFmtId="187" fontId="4" fillId="13" borderId="10" xfId="5" applyNumberFormat="1" applyFont="1" applyFill="1" applyBorder="1"/>
    <xf numFmtId="187" fontId="7" fillId="13" borderId="10" xfId="5" applyNumberFormat="1" applyFont="1" applyFill="1" applyBorder="1"/>
    <xf numFmtId="187" fontId="3" fillId="13" borderId="10" xfId="5" applyNumberFormat="1" applyFont="1" applyFill="1" applyBorder="1"/>
    <xf numFmtId="187" fontId="3" fillId="13" borderId="0" xfId="5" applyNumberFormat="1" applyFont="1" applyFill="1" applyBorder="1"/>
    <xf numFmtId="187" fontId="4" fillId="13" borderId="2" xfId="5" applyNumberFormat="1" applyFont="1" applyFill="1" applyBorder="1"/>
    <xf numFmtId="187" fontId="7" fillId="13" borderId="2" xfId="5" applyNumberFormat="1" applyFont="1" applyFill="1" applyBorder="1"/>
    <xf numFmtId="187" fontId="3" fillId="0" borderId="0" xfId="5" applyNumberFormat="1" applyFont="1"/>
    <xf numFmtId="187" fontId="4" fillId="14" borderId="2" xfId="5" applyNumberFormat="1" applyFont="1" applyFill="1" applyBorder="1"/>
    <xf numFmtId="187" fontId="7" fillId="14" borderId="2" xfId="5" applyNumberFormat="1" applyFont="1" applyFill="1" applyBorder="1"/>
    <xf numFmtId="187" fontId="3" fillId="14" borderId="2" xfId="5" applyNumberFormat="1" applyFont="1" applyFill="1" applyBorder="1"/>
    <xf numFmtId="187" fontId="3" fillId="0" borderId="0" xfId="5" applyNumberFormat="1" applyFont="1" applyFill="1"/>
    <xf numFmtId="0" fontId="3" fillId="0" borderId="51" xfId="3" applyFont="1" applyFill="1" applyBorder="1" applyAlignment="1"/>
    <xf numFmtId="0" fontId="3" fillId="0" borderId="52" xfId="4" applyFont="1" applyFill="1" applyBorder="1" applyAlignment="1">
      <alignment horizontal="left"/>
    </xf>
    <xf numFmtId="187" fontId="4" fillId="0" borderId="53" xfId="5" applyNumberFormat="1" applyFont="1" applyFill="1" applyBorder="1"/>
    <xf numFmtId="187" fontId="7" fillId="0" borderId="53" xfId="5" applyNumberFormat="1" applyFont="1" applyFill="1" applyBorder="1"/>
    <xf numFmtId="187" fontId="3" fillId="0" borderId="53" xfId="5" applyNumberFormat="1" applyFont="1" applyFill="1" applyBorder="1"/>
    <xf numFmtId="187" fontId="3" fillId="0" borderId="0" xfId="5" applyNumberFormat="1" applyFont="1" applyFill="1" applyBorder="1"/>
    <xf numFmtId="187" fontId="4" fillId="0" borderId="54" xfId="5" applyNumberFormat="1" applyFont="1" applyFill="1" applyBorder="1"/>
    <xf numFmtId="187" fontId="7" fillId="0" borderId="54" xfId="5" applyNumberFormat="1" applyFont="1" applyFill="1" applyBorder="1"/>
    <xf numFmtId="187" fontId="3" fillId="0" borderId="54" xfId="5" applyNumberFormat="1" applyFont="1" applyFill="1" applyBorder="1"/>
    <xf numFmtId="0" fontId="3" fillId="0" borderId="55" xfId="4" applyFont="1" applyFill="1" applyBorder="1"/>
    <xf numFmtId="0" fontId="3" fillId="0" borderId="0" xfId="4" applyFont="1" applyFill="1"/>
    <xf numFmtId="0" fontId="3" fillId="0" borderId="56" xfId="3" applyFont="1" applyFill="1" applyBorder="1" applyAlignment="1"/>
    <xf numFmtId="0" fontId="3" fillId="0" borderId="57" xfId="4" applyFont="1" applyFill="1" applyBorder="1" applyAlignment="1">
      <alignment horizontal="left"/>
    </xf>
    <xf numFmtId="187" fontId="4" fillId="0" borderId="58" xfId="5" applyNumberFormat="1" applyFont="1" applyFill="1" applyBorder="1"/>
    <xf numFmtId="187" fontId="7" fillId="0" borderId="58" xfId="5" applyNumberFormat="1" applyFont="1" applyFill="1" applyBorder="1"/>
    <xf numFmtId="187" fontId="3" fillId="0" borderId="58" xfId="5" applyNumberFormat="1" applyFont="1" applyFill="1" applyBorder="1"/>
    <xf numFmtId="0" fontId="3" fillId="15" borderId="13" xfId="3" applyFont="1" applyFill="1" applyBorder="1" applyAlignment="1"/>
    <xf numFmtId="0" fontId="3" fillId="15" borderId="14" xfId="4" applyFont="1" applyFill="1" applyBorder="1"/>
    <xf numFmtId="187" fontId="4" fillId="15" borderId="12" xfId="5" applyNumberFormat="1" applyFont="1" applyFill="1" applyBorder="1"/>
    <xf numFmtId="187" fontId="7" fillId="15" borderId="12" xfId="5" applyNumberFormat="1" applyFont="1" applyFill="1" applyBorder="1"/>
    <xf numFmtId="187" fontId="3" fillId="15" borderId="12" xfId="5" applyNumberFormat="1" applyFont="1" applyFill="1" applyBorder="1"/>
    <xf numFmtId="0" fontId="3" fillId="8" borderId="12" xfId="4" applyFont="1" applyFill="1" applyBorder="1"/>
    <xf numFmtId="0" fontId="5" fillId="8" borderId="9" xfId="4" applyFont="1" applyFill="1" applyBorder="1"/>
    <xf numFmtId="187" fontId="4" fillId="8" borderId="12" xfId="5" applyNumberFormat="1" applyFont="1" applyFill="1" applyBorder="1"/>
    <xf numFmtId="187" fontId="7" fillId="8" borderId="12" xfId="5" applyNumberFormat="1" applyFont="1" applyFill="1" applyBorder="1"/>
    <xf numFmtId="187" fontId="3" fillId="8" borderId="12" xfId="5" applyNumberFormat="1" applyFont="1" applyFill="1" applyBorder="1"/>
    <xf numFmtId="187" fontId="5" fillId="0" borderId="0" xfId="5" applyNumberFormat="1" applyFont="1" applyFill="1" applyBorder="1"/>
    <xf numFmtId="0" fontId="5" fillId="0" borderId="59" xfId="4" applyFont="1" applyBorder="1" applyAlignment="1">
      <alignment horizontal="center"/>
    </xf>
    <xf numFmtId="0" fontId="5" fillId="0" borderId="60" xfId="3" applyFont="1" applyBorder="1" applyAlignment="1">
      <alignment horizontal="left"/>
    </xf>
    <xf numFmtId="0" fontId="5" fillId="0" borderId="54" xfId="3" applyFont="1" applyBorder="1" applyAlignment="1">
      <alignment horizontal="center"/>
    </xf>
    <xf numFmtId="187" fontId="4" fillId="0" borderId="54" xfId="5" applyNumberFormat="1" applyFont="1" applyBorder="1"/>
    <xf numFmtId="187" fontId="23" fillId="0" borderId="54" xfId="5" applyNumberFormat="1" applyFont="1" applyBorder="1"/>
    <xf numFmtId="187" fontId="5" fillId="0" borderId="54" xfId="5" applyNumberFormat="1" applyFont="1" applyFill="1" applyBorder="1"/>
    <xf numFmtId="187" fontId="9" fillId="0" borderId="54" xfId="5" applyNumberFormat="1" applyFont="1" applyFill="1" applyBorder="1"/>
    <xf numFmtId="187" fontId="5" fillId="0" borderId="2" xfId="5" applyNumberFormat="1" applyFont="1" applyFill="1" applyBorder="1"/>
    <xf numFmtId="187" fontId="4" fillId="0" borderId="2" xfId="5" applyNumberFormat="1" applyFont="1" applyFill="1" applyBorder="1"/>
    <xf numFmtId="187" fontId="9" fillId="0" borderId="2" xfId="5" applyNumberFormat="1" applyFont="1" applyFill="1" applyBorder="1"/>
    <xf numFmtId="187" fontId="4" fillId="0" borderId="2" xfId="5" applyNumberFormat="1" applyFont="1" applyBorder="1"/>
    <xf numFmtId="187" fontId="23" fillId="0" borderId="2" xfId="5" applyNumberFormat="1" applyFont="1" applyBorder="1"/>
    <xf numFmtId="0" fontId="5" fillId="0" borderId="61" xfId="4" applyFont="1" applyBorder="1" applyAlignment="1">
      <alignment horizontal="center"/>
    </xf>
    <xf numFmtId="0" fontId="5" fillId="0" borderId="62" xfId="3" applyFont="1" applyBorder="1" applyAlignment="1">
      <alignment horizontal="left"/>
    </xf>
    <xf numFmtId="0" fontId="5" fillId="0" borderId="34" xfId="3" applyFont="1" applyBorder="1" applyAlignment="1">
      <alignment horizontal="center"/>
    </xf>
    <xf numFmtId="187" fontId="6" fillId="0" borderId="34" xfId="5" applyNumberFormat="1" applyFont="1" applyBorder="1"/>
    <xf numFmtId="187" fontId="30" fillId="0" borderId="34" xfId="5" applyNumberFormat="1" applyFont="1" applyBorder="1"/>
    <xf numFmtId="187" fontId="30" fillId="0" borderId="34" xfId="5" applyNumberFormat="1" applyFont="1" applyFill="1" applyBorder="1"/>
    <xf numFmtId="187" fontId="30" fillId="0" borderId="16" xfId="5" applyNumberFormat="1" applyFont="1" applyFill="1" applyBorder="1"/>
    <xf numFmtId="187" fontId="6" fillId="0" borderId="34" xfId="5" applyNumberFormat="1" applyFont="1" applyFill="1" applyBorder="1"/>
    <xf numFmtId="187" fontId="30" fillId="0" borderId="0" xfId="5" applyNumberFormat="1" applyFont="1" applyFill="1" applyBorder="1"/>
    <xf numFmtId="0" fontId="5" fillId="0" borderId="63" xfId="4" applyFont="1" applyBorder="1"/>
    <xf numFmtId="187" fontId="4" fillId="0" borderId="34" xfId="5" applyNumberFormat="1" applyFont="1" applyBorder="1"/>
    <xf numFmtId="187" fontId="23" fillId="0" borderId="16" xfId="5" applyNumberFormat="1" applyFont="1" applyBorder="1"/>
    <xf numFmtId="187" fontId="5" fillId="0" borderId="34" xfId="5" applyNumberFormat="1" applyFont="1" applyFill="1" applyBorder="1"/>
    <xf numFmtId="187" fontId="9" fillId="0" borderId="34" xfId="5" applyNumberFormat="1" applyFont="1" applyFill="1" applyBorder="1"/>
    <xf numFmtId="187" fontId="23" fillId="0" borderId="34" xfId="5" applyNumberFormat="1" applyFont="1" applyBorder="1"/>
    <xf numFmtId="0" fontId="5" fillId="0" borderId="63" xfId="4" applyFont="1" applyFill="1" applyBorder="1"/>
    <xf numFmtId="187" fontId="5" fillId="0" borderId="16" xfId="5" applyNumberFormat="1" applyFont="1" applyFill="1" applyBorder="1"/>
    <xf numFmtId="187" fontId="9" fillId="0" borderId="16" xfId="5" applyNumberFormat="1" applyFont="1" applyFill="1" applyBorder="1"/>
    <xf numFmtId="0" fontId="5" fillId="0" borderId="13" xfId="4" applyFont="1" applyBorder="1" applyAlignment="1">
      <alignment horizontal="center"/>
    </xf>
    <xf numFmtId="0" fontId="5" fillId="0" borderId="14" xfId="3" applyFont="1" applyBorder="1" applyAlignment="1">
      <alignment horizontal="left"/>
    </xf>
    <xf numFmtId="0" fontId="5" fillId="0" borderId="12" xfId="3" applyFont="1" applyBorder="1" applyAlignment="1">
      <alignment horizontal="center"/>
    </xf>
    <xf numFmtId="187" fontId="6" fillId="0" borderId="12" xfId="5" applyNumberFormat="1" applyFont="1" applyBorder="1"/>
    <xf numFmtId="187" fontId="30" fillId="0" borderId="12" xfId="5" applyNumberFormat="1" applyFont="1" applyFill="1" applyBorder="1"/>
    <xf numFmtId="187" fontId="30" fillId="0" borderId="8" xfId="5" applyNumberFormat="1" applyFont="1" applyFill="1" applyBorder="1"/>
    <xf numFmtId="187" fontId="6" fillId="0" borderId="12" xfId="5" applyNumberFormat="1" applyFont="1" applyFill="1" applyBorder="1"/>
    <xf numFmtId="187" fontId="30" fillId="0" borderId="32" xfId="5" applyNumberFormat="1" applyFont="1" applyFill="1" applyBorder="1"/>
    <xf numFmtId="187" fontId="4" fillId="0" borderId="12" xfId="5" applyNumberFormat="1" applyFont="1" applyBorder="1"/>
    <xf numFmtId="187" fontId="23" fillId="0" borderId="32" xfId="5" applyNumberFormat="1" applyFont="1" applyBorder="1"/>
    <xf numFmtId="187" fontId="5" fillId="0" borderId="12" xfId="5" applyNumberFormat="1" applyFont="1" applyFill="1" applyBorder="1"/>
    <xf numFmtId="187" fontId="9" fillId="0" borderId="12" xfId="5" applyNumberFormat="1" applyFont="1" applyFill="1" applyBorder="1"/>
    <xf numFmtId="187" fontId="5" fillId="0" borderId="8" xfId="5" applyNumberFormat="1" applyFont="1" applyFill="1" applyBorder="1"/>
    <xf numFmtId="187" fontId="23" fillId="0" borderId="12" xfId="5" applyNumberFormat="1" applyFont="1" applyBorder="1"/>
    <xf numFmtId="0" fontId="3" fillId="8" borderId="5" xfId="4" applyFont="1" applyFill="1" applyBorder="1"/>
    <xf numFmtId="0" fontId="5" fillId="8" borderId="7" xfId="4" applyFont="1" applyFill="1" applyBorder="1"/>
    <xf numFmtId="0" fontId="5" fillId="8" borderId="10" xfId="4" applyFont="1" applyFill="1" applyBorder="1" applyAlignment="1">
      <alignment horizontal="center"/>
    </xf>
    <xf numFmtId="187" fontId="6" fillId="8" borderId="10" xfId="5" applyNumberFormat="1" applyFont="1" applyFill="1" applyBorder="1"/>
    <xf numFmtId="187" fontId="5" fillId="0" borderId="0" xfId="4" applyNumberFormat="1" applyFont="1"/>
    <xf numFmtId="187" fontId="4" fillId="8" borderId="10" xfId="5" applyNumberFormat="1" applyFont="1" applyFill="1" applyBorder="1"/>
    <xf numFmtId="187" fontId="7" fillId="8" borderId="10" xfId="5" applyNumberFormat="1" applyFont="1" applyFill="1" applyBorder="1"/>
    <xf numFmtId="187" fontId="3" fillId="8" borderId="10" xfId="5" applyNumberFormat="1" applyFont="1" applyFill="1" applyBorder="1"/>
    <xf numFmtId="0" fontId="5" fillId="0" borderId="3" xfId="4" applyFont="1" applyBorder="1" applyAlignment="1">
      <alignment horizontal="center"/>
    </xf>
    <xf numFmtId="187" fontId="6" fillId="0" borderId="2" xfId="5" applyNumberFormat="1" applyFont="1" applyBorder="1"/>
    <xf numFmtId="187" fontId="30" fillId="0" borderId="54" xfId="5" applyNumberFormat="1" applyFont="1" applyBorder="1"/>
    <xf numFmtId="187" fontId="30" fillId="0" borderId="54" xfId="5" applyNumberFormat="1" applyFont="1" applyFill="1" applyBorder="1"/>
    <xf numFmtId="187" fontId="30" fillId="0" borderId="2" xfId="5" applyNumberFormat="1" applyFont="1" applyFill="1" applyBorder="1"/>
    <xf numFmtId="0" fontId="30" fillId="0" borderId="0" xfId="4" applyFont="1" applyFill="1" applyBorder="1"/>
    <xf numFmtId="187" fontId="6" fillId="0" borderId="2" xfId="5" applyNumberFormat="1" applyFont="1" applyFill="1" applyBorder="1"/>
    <xf numFmtId="187" fontId="6" fillId="2" borderId="10" xfId="5" applyNumberFormat="1" applyFont="1" applyFill="1" applyBorder="1"/>
    <xf numFmtId="0" fontId="5" fillId="0" borderId="0" xfId="4" applyFont="1" applyBorder="1"/>
    <xf numFmtId="187" fontId="3" fillId="2" borderId="10" xfId="5" applyNumberFormat="1" applyFont="1" applyFill="1" applyBorder="1"/>
    <xf numFmtId="0" fontId="5" fillId="0" borderId="64" xfId="4" applyFont="1" applyBorder="1" applyAlignment="1">
      <alignment horizontal="center"/>
    </xf>
    <xf numFmtId="187" fontId="6" fillId="0" borderId="54" xfId="5" applyNumberFormat="1" applyFont="1" applyBorder="1"/>
    <xf numFmtId="0" fontId="6" fillId="2" borderId="32" xfId="5" applyNumberFormat="1" applyFont="1" applyFill="1" applyBorder="1" applyAlignment="1">
      <alignment horizontal="center"/>
    </xf>
    <xf numFmtId="187" fontId="30" fillId="2" borderId="54" xfId="5" applyNumberFormat="1" applyFont="1" applyFill="1" applyBorder="1"/>
    <xf numFmtId="0" fontId="30" fillId="0" borderId="55" xfId="4" applyFont="1" applyFill="1" applyBorder="1"/>
    <xf numFmtId="187" fontId="30" fillId="0" borderId="53" xfId="5" applyNumberFormat="1" applyFont="1" applyBorder="1"/>
    <xf numFmtId="0" fontId="5" fillId="0" borderId="55" xfId="4" applyFont="1" applyBorder="1"/>
    <xf numFmtId="187" fontId="23" fillId="0" borderId="53" xfId="5" applyNumberFormat="1" applyFont="1" applyBorder="1"/>
    <xf numFmtId="187" fontId="3" fillId="2" borderId="32" xfId="5" applyNumberFormat="1" applyFont="1" applyFill="1" applyBorder="1" applyAlignment="1">
      <alignment horizontal="center"/>
    </xf>
    <xf numFmtId="0" fontId="5" fillId="0" borderId="55" xfId="4" applyFont="1" applyFill="1" applyBorder="1"/>
    <xf numFmtId="0" fontId="5" fillId="0" borderId="32" xfId="3" applyFont="1" applyBorder="1" applyAlignment="1">
      <alignment horizontal="center"/>
    </xf>
    <xf numFmtId="187" fontId="6" fillId="0" borderId="32" xfId="5" applyNumberFormat="1" applyFont="1" applyBorder="1"/>
    <xf numFmtId="187" fontId="30" fillId="0" borderId="32" xfId="5" applyNumberFormat="1" applyFont="1" applyBorder="1"/>
    <xf numFmtId="187" fontId="30" fillId="2" borderId="32" xfId="5" applyNumberFormat="1" applyFont="1" applyFill="1" applyBorder="1"/>
    <xf numFmtId="187" fontId="5" fillId="0" borderId="32" xfId="5" applyNumberFormat="1" applyFont="1" applyFill="1" applyBorder="1"/>
    <xf numFmtId="187" fontId="9" fillId="0" borderId="32" xfId="5" applyNumberFormat="1" applyFont="1" applyFill="1" applyBorder="1"/>
    <xf numFmtId="187" fontId="4" fillId="0" borderId="32" xfId="5" applyNumberFormat="1" applyFont="1" applyBorder="1"/>
    <xf numFmtId="0" fontId="5" fillId="0" borderId="8" xfId="4" applyFont="1" applyFill="1" applyBorder="1"/>
    <xf numFmtId="0" fontId="3" fillId="16" borderId="5" xfId="4" applyFont="1" applyFill="1" applyBorder="1" applyAlignment="1">
      <alignment horizontal="left"/>
    </xf>
    <xf numFmtId="0" fontId="5" fillId="16" borderId="7" xfId="3" applyFont="1" applyFill="1" applyBorder="1" applyAlignment="1">
      <alignment horizontal="left" indent="1"/>
    </xf>
    <xf numFmtId="187" fontId="5" fillId="16" borderId="10" xfId="5" applyNumberFormat="1" applyFont="1" applyFill="1" applyBorder="1" applyAlignment="1">
      <alignment horizontal="center"/>
    </xf>
    <xf numFmtId="187" fontId="31" fillId="16" borderId="10" xfId="5" applyNumberFormat="1" applyFont="1" applyFill="1" applyBorder="1"/>
    <xf numFmtId="187" fontId="31" fillId="0" borderId="10" xfId="5" applyNumberFormat="1" applyFont="1" applyFill="1" applyBorder="1"/>
    <xf numFmtId="187" fontId="29" fillId="0" borderId="0" xfId="5" applyNumberFormat="1" applyFont="1" applyFill="1" applyBorder="1"/>
    <xf numFmtId="187" fontId="7" fillId="16" borderId="10" xfId="5" applyNumberFormat="1" applyFont="1" applyFill="1" applyBorder="1"/>
    <xf numFmtId="187" fontId="3" fillId="16" borderId="10" xfId="5" applyNumberFormat="1" applyFont="1" applyFill="1" applyBorder="1"/>
    <xf numFmtId="187" fontId="4" fillId="16" borderId="10" xfId="5" applyNumberFormat="1" applyFont="1" applyFill="1" applyBorder="1"/>
    <xf numFmtId="187" fontId="29" fillId="0" borderId="8" xfId="5" applyNumberFormat="1" applyFont="1" applyFill="1" applyBorder="1"/>
    <xf numFmtId="0" fontId="3" fillId="17" borderId="5" xfId="4" applyFont="1" applyFill="1" applyBorder="1" applyAlignment="1">
      <alignment horizontal="left"/>
    </xf>
    <xf numFmtId="0" fontId="5" fillId="17" borderId="7" xfId="3" applyFont="1" applyFill="1" applyBorder="1" applyAlignment="1">
      <alignment horizontal="left" indent="1"/>
    </xf>
    <xf numFmtId="187" fontId="5" fillId="17" borderId="7" xfId="5" applyNumberFormat="1" applyFont="1" applyFill="1" applyBorder="1" applyAlignment="1">
      <alignment horizontal="center"/>
    </xf>
    <xf numFmtId="187" fontId="6" fillId="17" borderId="12" xfId="5" applyNumberFormat="1" applyFont="1" applyFill="1" applyBorder="1"/>
    <xf numFmtId="187" fontId="6" fillId="2" borderId="12" xfId="5" applyNumberFormat="1" applyFont="1" applyFill="1" applyBorder="1"/>
    <xf numFmtId="187" fontId="7" fillId="17" borderId="12" xfId="5" applyNumberFormat="1" applyFont="1" applyFill="1" applyBorder="1"/>
    <xf numFmtId="187" fontId="3" fillId="17" borderId="12" xfId="5" applyNumberFormat="1" applyFont="1" applyFill="1" applyBorder="1"/>
    <xf numFmtId="187" fontId="4" fillId="17" borderId="12" xfId="5" applyNumberFormat="1" applyFont="1" applyFill="1" applyBorder="1"/>
    <xf numFmtId="187" fontId="3" fillId="2" borderId="12" xfId="5" applyNumberFormat="1" applyFont="1" applyFill="1" applyBorder="1"/>
    <xf numFmtId="0" fontId="5" fillId="18" borderId="0" xfId="4" applyFont="1" applyFill="1"/>
    <xf numFmtId="187" fontId="3" fillId="0" borderId="11" xfId="5" applyNumberFormat="1" applyFont="1" applyFill="1" applyBorder="1" applyAlignment="1"/>
    <xf numFmtId="187" fontId="5" fillId="0" borderId="9" xfId="5" applyNumberFormat="1" applyFont="1" applyFill="1" applyBorder="1"/>
    <xf numFmtId="187" fontId="5" fillId="0" borderId="9" xfId="5" applyNumberFormat="1" applyFont="1" applyFill="1" applyBorder="1" applyAlignment="1">
      <alignment horizontal="center"/>
    </xf>
    <xf numFmtId="187" fontId="6" fillId="0" borderId="8" xfId="5" applyNumberFormat="1" applyFont="1" applyFill="1" applyBorder="1"/>
    <xf numFmtId="187" fontId="6" fillId="2" borderId="16" xfId="5" applyNumberFormat="1" applyFont="1" applyFill="1" applyBorder="1" applyAlignment="1">
      <alignment horizontal="center"/>
    </xf>
    <xf numFmtId="187" fontId="30" fillId="2" borderId="16" xfId="5" applyNumberFormat="1" applyFont="1" applyFill="1" applyBorder="1"/>
    <xf numFmtId="187" fontId="7" fillId="0" borderId="12" xfId="5" applyNumberFormat="1" applyFont="1" applyFill="1" applyBorder="1"/>
    <xf numFmtId="187" fontId="3" fillId="0" borderId="12" xfId="5" applyNumberFormat="1" applyFont="1" applyFill="1" applyBorder="1"/>
    <xf numFmtId="187" fontId="4" fillId="0" borderId="12" xfId="5" applyNumberFormat="1" applyFont="1" applyFill="1" applyBorder="1"/>
    <xf numFmtId="187" fontId="5" fillId="0" borderId="0" xfId="5" applyNumberFormat="1" applyFont="1" applyFill="1"/>
    <xf numFmtId="0" fontId="5" fillId="0" borderId="17" xfId="4" applyFont="1" applyBorder="1" applyAlignment="1">
      <alignment horizontal="center"/>
    </xf>
    <xf numFmtId="0" fontId="5" fillId="0" borderId="66" xfId="3" applyFont="1" applyBorder="1" applyAlignment="1">
      <alignment horizontal="left"/>
    </xf>
    <xf numFmtId="187" fontId="5" fillId="0" borderId="16" xfId="5" applyNumberFormat="1" applyFont="1" applyBorder="1" applyAlignment="1">
      <alignment horizontal="center"/>
    </xf>
    <xf numFmtId="187" fontId="6" fillId="0" borderId="16" xfId="5" applyNumberFormat="1" applyFont="1" applyBorder="1"/>
    <xf numFmtId="187" fontId="30" fillId="0" borderId="16" xfId="5" applyNumberFormat="1" applyFont="1" applyBorder="1"/>
    <xf numFmtId="187" fontId="23" fillId="0" borderId="10" xfId="5" applyNumberFormat="1" applyFont="1" applyBorder="1"/>
    <xf numFmtId="187" fontId="5" fillId="0" borderId="10" xfId="5" applyNumberFormat="1" applyFont="1" applyFill="1" applyBorder="1"/>
    <xf numFmtId="187" fontId="9" fillId="0" borderId="10" xfId="5" applyNumberFormat="1" applyFont="1" applyFill="1" applyBorder="1"/>
    <xf numFmtId="187" fontId="5" fillId="2" borderId="10" xfId="5" applyNumberFormat="1" applyFont="1" applyFill="1" applyBorder="1"/>
    <xf numFmtId="187" fontId="3" fillId="2" borderId="10" xfId="5" applyNumberFormat="1" applyFont="1" applyFill="1" applyBorder="1" applyAlignment="1">
      <alignment horizontal="center"/>
    </xf>
    <xf numFmtId="187" fontId="4" fillId="0" borderId="10" xfId="5" applyNumberFormat="1" applyFont="1" applyBorder="1"/>
    <xf numFmtId="187" fontId="3" fillId="0" borderId="17" xfId="5" applyNumberFormat="1" applyFont="1" applyFill="1" applyBorder="1" applyAlignment="1"/>
    <xf numFmtId="187" fontId="5" fillId="0" borderId="66" xfId="5" applyNumberFormat="1" applyFont="1" applyFill="1" applyBorder="1"/>
    <xf numFmtId="187" fontId="5" fillId="0" borderId="66" xfId="5" applyNumberFormat="1" applyFont="1" applyFill="1" applyBorder="1" applyAlignment="1">
      <alignment horizontal="center"/>
    </xf>
    <xf numFmtId="187" fontId="6" fillId="0" borderId="16" xfId="5" applyNumberFormat="1" applyFont="1" applyFill="1" applyBorder="1"/>
    <xf numFmtId="187" fontId="3" fillId="0" borderId="10" xfId="5" applyNumberFormat="1" applyFont="1" applyFill="1" applyBorder="1"/>
    <xf numFmtId="0" fontId="5" fillId="0" borderId="65" xfId="3" applyFont="1" applyBorder="1" applyAlignment="1">
      <alignment horizontal="left"/>
    </xf>
    <xf numFmtId="187" fontId="5" fillId="0" borderId="12" xfId="5" applyNumberFormat="1" applyFont="1" applyBorder="1" applyAlignment="1">
      <alignment horizontal="center"/>
    </xf>
    <xf numFmtId="187" fontId="30" fillId="0" borderId="12" xfId="5" applyNumberFormat="1" applyFont="1" applyBorder="1"/>
    <xf numFmtId="187" fontId="6" fillId="2" borderId="32" xfId="5" applyNumberFormat="1" applyFont="1" applyFill="1" applyBorder="1" applyAlignment="1">
      <alignment horizontal="center"/>
    </xf>
    <xf numFmtId="187" fontId="30" fillId="2" borderId="8" xfId="5" applyNumberFormat="1" applyFont="1" applyFill="1" applyBorder="1"/>
    <xf numFmtId="187" fontId="6" fillId="2" borderId="12" xfId="5" applyNumberFormat="1" applyFont="1" applyFill="1" applyBorder="1" applyAlignment="1">
      <alignment horizontal="center"/>
    </xf>
    <xf numFmtId="187" fontId="5" fillId="2" borderId="2" xfId="5" applyNumberFormat="1" applyFont="1" applyFill="1" applyBorder="1"/>
    <xf numFmtId="0" fontId="3" fillId="17" borderId="5" xfId="4" applyFont="1" applyFill="1" applyBorder="1" applyAlignment="1">
      <alignment horizontal="left" indent="1"/>
    </xf>
    <xf numFmtId="187" fontId="5" fillId="17" borderId="7" xfId="5" applyNumberFormat="1" applyFont="1" applyFill="1" applyBorder="1" applyAlignment="1"/>
    <xf numFmtId="187" fontId="5" fillId="17" borderId="10" xfId="5" applyNumberFormat="1" applyFont="1" applyFill="1" applyBorder="1" applyAlignment="1">
      <alignment horizontal="center"/>
    </xf>
    <xf numFmtId="187" fontId="32" fillId="17" borderId="10" xfId="5" applyNumberFormat="1" applyFont="1" applyFill="1" applyBorder="1"/>
    <xf numFmtId="187" fontId="32" fillId="2" borderId="10" xfId="5" applyNumberFormat="1" applyFont="1" applyFill="1" applyBorder="1"/>
    <xf numFmtId="187" fontId="33" fillId="0" borderId="0" xfId="5" applyNumberFormat="1" applyFont="1" applyFill="1" applyBorder="1"/>
    <xf numFmtId="187" fontId="7" fillId="17" borderId="10" xfId="5" applyNumberFormat="1" applyFont="1" applyFill="1" applyBorder="1"/>
    <xf numFmtId="187" fontId="3" fillId="17" borderId="10" xfId="5" applyNumberFormat="1" applyFont="1" applyFill="1" applyBorder="1"/>
    <xf numFmtId="187" fontId="4" fillId="17" borderId="10" xfId="5" applyNumberFormat="1" applyFont="1" applyFill="1" applyBorder="1"/>
    <xf numFmtId="0" fontId="5" fillId="6" borderId="0" xfId="4" applyFont="1" applyFill="1"/>
    <xf numFmtId="0" fontId="5" fillId="0" borderId="5" xfId="4" applyFont="1" applyBorder="1" applyAlignment="1">
      <alignment horizontal="center"/>
    </xf>
    <xf numFmtId="0" fontId="5" fillId="0" borderId="67" xfId="3" applyFont="1" applyBorder="1" applyAlignment="1">
      <alignment horizontal="left"/>
    </xf>
    <xf numFmtId="187" fontId="5" fillId="0" borderId="10" xfId="5" applyNumberFormat="1" applyFont="1" applyBorder="1" applyAlignment="1">
      <alignment horizontal="center"/>
    </xf>
    <xf numFmtId="187" fontId="6" fillId="0" borderId="10" xfId="5" applyNumberFormat="1" applyFont="1" applyBorder="1"/>
    <xf numFmtId="187" fontId="30" fillId="0" borderId="10" xfId="5" applyNumberFormat="1" applyFont="1" applyBorder="1"/>
    <xf numFmtId="187" fontId="30" fillId="0" borderId="10" xfId="5" applyNumberFormat="1" applyFont="1" applyFill="1" applyBorder="1"/>
    <xf numFmtId="187" fontId="6" fillId="0" borderId="10" xfId="5" applyNumberFormat="1" applyFont="1" applyFill="1" applyBorder="1"/>
    <xf numFmtId="187" fontId="6" fillId="2" borderId="10" xfId="5" applyNumberFormat="1" applyFont="1" applyFill="1" applyBorder="1" applyAlignment="1">
      <alignment horizontal="center"/>
    </xf>
    <xf numFmtId="187" fontId="30" fillId="0" borderId="1" xfId="5" applyNumberFormat="1" applyFont="1" applyFill="1" applyBorder="1"/>
    <xf numFmtId="0" fontId="5" fillId="0" borderId="12" xfId="4" applyFont="1" applyFill="1" applyBorder="1"/>
    <xf numFmtId="0" fontId="5" fillId="0" borderId="0" xfId="4" applyFont="1" applyAlignment="1">
      <alignment horizontal="center"/>
    </xf>
    <xf numFmtId="0" fontId="4" fillId="0" borderId="0" xfId="4" applyFont="1"/>
    <xf numFmtId="0" fontId="3" fillId="0" borderId="0" xfId="4" applyFont="1"/>
    <xf numFmtId="0" fontId="34" fillId="0" borderId="0" xfId="4" applyFont="1"/>
    <xf numFmtId="0" fontId="22" fillId="0" borderId="0" xfId="4" applyFont="1"/>
    <xf numFmtId="0" fontId="5" fillId="0" borderId="0" xfId="4" applyFont="1" applyAlignment="1">
      <alignment horizontal="left" indent="4"/>
    </xf>
    <xf numFmtId="0" fontId="3" fillId="0" borderId="0" xfId="4" applyFont="1" applyFill="1" applyBorder="1"/>
    <xf numFmtId="0" fontId="9" fillId="0" borderId="0" xfId="4" applyFont="1" applyAlignment="1">
      <alignment horizontal="left" indent="4"/>
    </xf>
    <xf numFmtId="0" fontId="5" fillId="0" borderId="0" xfId="4" applyFont="1" applyAlignment="1"/>
    <xf numFmtId="187" fontId="3" fillId="0" borderId="0" xfId="4" applyNumberFormat="1" applyFont="1"/>
    <xf numFmtId="187" fontId="4" fillId="0" borderId="0" xfId="4" applyNumberFormat="1" applyFont="1"/>
    <xf numFmtId="187" fontId="4" fillId="0" borderId="0" xfId="5" applyNumberFormat="1" applyFont="1"/>
    <xf numFmtId="187" fontId="9" fillId="0" borderId="0" xfId="5" applyNumberFormat="1" applyFont="1"/>
    <xf numFmtId="0" fontId="24" fillId="0" borderId="10" xfId="3" applyFont="1" applyBorder="1" applyAlignment="1">
      <alignment horizontal="centerContinuous" vertical="center"/>
    </xf>
    <xf numFmtId="0" fontId="27" fillId="0" borderId="25" xfId="1" applyNumberFormat="1" applyFont="1" applyFill="1" applyBorder="1" applyAlignment="1">
      <alignment horizontal="center" shrinkToFit="1"/>
    </xf>
    <xf numFmtId="0" fontId="3" fillId="0" borderId="0" xfId="0" applyFont="1"/>
    <xf numFmtId="0" fontId="5" fillId="0" borderId="0" xfId="0" applyFont="1"/>
    <xf numFmtId="0" fontId="3" fillId="1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9" fontId="5" fillId="0" borderId="10" xfId="0" applyNumberFormat="1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7" applyFont="1"/>
    <xf numFmtId="0" fontId="36" fillId="0" borderId="0" xfId="7" applyFont="1" applyAlignment="1">
      <alignment horizontal="center"/>
    </xf>
    <xf numFmtId="0" fontId="3" fillId="9" borderId="0" xfId="7" applyFont="1" applyFill="1"/>
    <xf numFmtId="0" fontId="5" fillId="9" borderId="0" xfId="7" applyFont="1" applyFill="1"/>
    <xf numFmtId="0" fontId="5" fillId="0" borderId="0" xfId="7" applyFont="1"/>
    <xf numFmtId="0" fontId="3" fillId="18" borderId="0" xfId="7" applyFont="1" applyFill="1" applyAlignment="1">
      <alignment horizontal="left" indent="1"/>
    </xf>
    <xf numFmtId="0" fontId="3" fillId="18" borderId="0" xfId="7" applyFont="1" applyFill="1"/>
    <xf numFmtId="0" fontId="3" fillId="19" borderId="10" xfId="7" applyFont="1" applyFill="1" applyBorder="1" applyAlignment="1">
      <alignment horizontal="center"/>
    </xf>
    <xf numFmtId="0" fontId="3" fillId="0" borderId="10" xfId="7" applyFont="1" applyFill="1" applyBorder="1" applyAlignment="1">
      <alignment horizontal="center"/>
    </xf>
    <xf numFmtId="0" fontId="5" fillId="0" borderId="0" xfId="7" applyFont="1" applyAlignment="1">
      <alignment horizontal="center"/>
    </xf>
    <xf numFmtId="0" fontId="3" fillId="0" borderId="10" xfId="7" applyFont="1" applyBorder="1" applyAlignment="1">
      <alignment horizontal="center"/>
    </xf>
    <xf numFmtId="0" fontId="5" fillId="0" borderId="8" xfId="7" applyFont="1" applyBorder="1"/>
    <xf numFmtId="187" fontId="5" fillId="19" borderId="8" xfId="8" applyNumberFormat="1" applyFont="1" applyFill="1" applyBorder="1" applyAlignment="1">
      <alignment horizontal="center"/>
    </xf>
    <xf numFmtId="41" fontId="5" fillId="19" borderId="8" xfId="8" applyNumberFormat="1" applyFont="1" applyFill="1" applyBorder="1" applyAlignment="1">
      <alignment horizontal="center"/>
    </xf>
    <xf numFmtId="187" fontId="3" fillId="19" borderId="8" xfId="8" applyNumberFormat="1" applyFont="1" applyFill="1" applyBorder="1" applyAlignment="1">
      <alignment horizontal="center"/>
    </xf>
    <xf numFmtId="187" fontId="5" fillId="0" borderId="8" xfId="8" applyNumberFormat="1" applyFont="1" applyFill="1" applyBorder="1" applyAlignment="1">
      <alignment horizontal="center"/>
    </xf>
    <xf numFmtId="187" fontId="3" fillId="0" borderId="8" xfId="8" applyNumberFormat="1" applyFont="1" applyFill="1" applyBorder="1" applyAlignment="1">
      <alignment horizontal="center"/>
    </xf>
    <xf numFmtId="1" fontId="5" fillId="0" borderId="8" xfId="7" applyNumberFormat="1" applyFont="1" applyBorder="1" applyAlignment="1">
      <alignment horizontal="center"/>
    </xf>
    <xf numFmtId="43" fontId="5" fillId="0" borderId="8" xfId="8" applyFont="1" applyBorder="1" applyAlignment="1">
      <alignment horizontal="center"/>
    </xf>
    <xf numFmtId="3" fontId="3" fillId="0" borderId="8" xfId="7" applyNumberFormat="1" applyFont="1" applyBorder="1" applyAlignment="1">
      <alignment horizontal="center"/>
    </xf>
    <xf numFmtId="1" fontId="5" fillId="19" borderId="8" xfId="7" applyNumberFormat="1" applyFont="1" applyFill="1" applyBorder="1" applyAlignment="1">
      <alignment horizontal="center"/>
    </xf>
    <xf numFmtId="43" fontId="5" fillId="19" borderId="8" xfId="8" applyFont="1" applyFill="1" applyBorder="1" applyAlignment="1">
      <alignment horizontal="center"/>
    </xf>
    <xf numFmtId="3" fontId="3" fillId="19" borderId="8" xfId="7" applyNumberFormat="1" applyFont="1" applyFill="1" applyBorder="1" applyAlignment="1">
      <alignment horizontal="center"/>
    </xf>
    <xf numFmtId="0" fontId="5" fillId="0" borderId="68" xfId="7" applyFont="1" applyBorder="1"/>
    <xf numFmtId="187" fontId="5" fillId="19" borderId="68" xfId="8" applyNumberFormat="1" applyFont="1" applyFill="1" applyBorder="1" applyAlignment="1">
      <alignment horizontal="center"/>
    </xf>
    <xf numFmtId="41" fontId="5" fillId="19" borderId="68" xfId="8" applyNumberFormat="1" applyFont="1" applyFill="1" applyBorder="1" applyAlignment="1">
      <alignment horizontal="center"/>
    </xf>
    <xf numFmtId="187" fontId="3" fillId="19" borderId="68" xfId="8" applyNumberFormat="1" applyFont="1" applyFill="1" applyBorder="1" applyAlignment="1">
      <alignment horizontal="center"/>
    </xf>
    <xf numFmtId="187" fontId="5" fillId="0" borderId="68" xfId="8" applyNumberFormat="1" applyFont="1" applyFill="1" applyBorder="1" applyAlignment="1">
      <alignment horizontal="center"/>
    </xf>
    <xf numFmtId="187" fontId="3" fillId="0" borderId="68" xfId="8" applyNumberFormat="1" applyFont="1" applyFill="1" applyBorder="1" applyAlignment="1">
      <alignment horizontal="center"/>
    </xf>
    <xf numFmtId="1" fontId="5" fillId="0" borderId="68" xfId="7" applyNumberFormat="1" applyFont="1" applyBorder="1" applyAlignment="1">
      <alignment horizontal="center"/>
    </xf>
    <xf numFmtId="43" fontId="5" fillId="0" borderId="68" xfId="8" applyFont="1" applyBorder="1" applyAlignment="1">
      <alignment horizontal="center"/>
    </xf>
    <xf numFmtId="3" fontId="3" fillId="0" borderId="68" xfId="7" applyNumberFormat="1" applyFont="1" applyBorder="1" applyAlignment="1">
      <alignment horizontal="center"/>
    </xf>
    <xf numFmtId="1" fontId="5" fillId="19" borderId="68" xfId="7" applyNumberFormat="1" applyFont="1" applyFill="1" applyBorder="1" applyAlignment="1">
      <alignment horizontal="center"/>
    </xf>
    <xf numFmtId="3" fontId="3" fillId="19" borderId="68" xfId="7" applyNumberFormat="1" applyFont="1" applyFill="1" applyBorder="1" applyAlignment="1">
      <alignment horizontal="center"/>
    </xf>
    <xf numFmtId="187" fontId="3" fillId="19" borderId="69" xfId="8" applyNumberFormat="1" applyFont="1" applyFill="1" applyBorder="1" applyAlignment="1">
      <alignment horizontal="center"/>
    </xf>
    <xf numFmtId="187" fontId="3" fillId="0" borderId="69" xfId="8" applyNumberFormat="1" applyFont="1" applyFill="1" applyBorder="1" applyAlignment="1">
      <alignment horizontal="center"/>
    </xf>
    <xf numFmtId="3" fontId="3" fillId="0" borderId="69" xfId="7" applyNumberFormat="1" applyFont="1" applyBorder="1" applyAlignment="1">
      <alignment horizontal="center"/>
    </xf>
    <xf numFmtId="3" fontId="3" fillId="19" borderId="69" xfId="7" applyNumberFormat="1" applyFont="1" applyFill="1" applyBorder="1" applyAlignment="1">
      <alignment horizontal="center"/>
    </xf>
    <xf numFmtId="41" fontId="3" fillId="19" borderId="10" xfId="8" applyNumberFormat="1" applyFont="1" applyFill="1" applyBorder="1" applyAlignment="1">
      <alignment horizontal="center"/>
    </xf>
    <xf numFmtId="41" fontId="3" fillId="0" borderId="10" xfId="8" applyNumberFormat="1" applyFont="1" applyFill="1" applyBorder="1" applyAlignment="1">
      <alignment horizontal="center"/>
    </xf>
    <xf numFmtId="3" fontId="3" fillId="0" borderId="10" xfId="9" applyNumberFormat="1" applyFont="1" applyBorder="1" applyAlignment="1">
      <alignment horizontal="center"/>
    </xf>
    <xf numFmtId="43" fontId="3" fillId="0" borderId="10" xfId="8" applyFont="1" applyBorder="1" applyAlignment="1">
      <alignment horizontal="center"/>
    </xf>
    <xf numFmtId="3" fontId="3" fillId="19" borderId="10" xfId="9" applyNumberFormat="1" applyFont="1" applyFill="1" applyBorder="1" applyAlignment="1">
      <alignment horizontal="center"/>
    </xf>
    <xf numFmtId="1" fontId="5" fillId="0" borderId="8" xfId="7" applyNumberFormat="1" applyFont="1" applyFill="1" applyBorder="1" applyAlignment="1">
      <alignment horizontal="center"/>
    </xf>
    <xf numFmtId="43" fontId="5" fillId="0" borderId="8" xfId="8" applyFont="1" applyFill="1" applyBorder="1" applyAlignment="1">
      <alignment horizontal="center"/>
    </xf>
    <xf numFmtId="3" fontId="3" fillId="0" borderId="8" xfId="7" applyNumberFormat="1" applyFont="1" applyFill="1" applyBorder="1" applyAlignment="1">
      <alignment horizontal="center"/>
    </xf>
    <xf numFmtId="187" fontId="5" fillId="0" borderId="8" xfId="8" applyNumberFormat="1" applyFont="1" applyBorder="1" applyAlignment="1">
      <alignment horizontal="center"/>
    </xf>
    <xf numFmtId="43" fontId="5" fillId="19" borderId="68" xfId="8" applyFont="1" applyFill="1" applyBorder="1" applyAlignment="1">
      <alignment horizontal="center"/>
    </xf>
    <xf numFmtId="1" fontId="5" fillId="0" borderId="68" xfId="7" applyNumberFormat="1" applyFont="1" applyFill="1" applyBorder="1" applyAlignment="1">
      <alignment horizontal="center"/>
    </xf>
    <xf numFmtId="3" fontId="3" fillId="0" borderId="68" xfId="7" applyNumberFormat="1" applyFont="1" applyFill="1" applyBorder="1" applyAlignment="1">
      <alignment horizontal="center"/>
    </xf>
    <xf numFmtId="187" fontId="5" fillId="0" borderId="68" xfId="8" applyNumberFormat="1" applyFont="1" applyBorder="1" applyAlignment="1">
      <alignment horizontal="center"/>
    </xf>
    <xf numFmtId="3" fontId="3" fillId="0" borderId="69" xfId="7" applyNumberFormat="1" applyFont="1" applyFill="1" applyBorder="1" applyAlignment="1">
      <alignment horizontal="center"/>
    </xf>
    <xf numFmtId="43" fontId="3" fillId="0" borderId="69" xfId="8" applyFont="1" applyBorder="1" applyAlignment="1">
      <alignment horizontal="center"/>
    </xf>
    <xf numFmtId="43" fontId="3" fillId="19" borderId="69" xfId="8" applyFont="1" applyFill="1" applyBorder="1" applyAlignment="1">
      <alignment horizontal="center"/>
    </xf>
    <xf numFmtId="43" fontId="3" fillId="19" borderId="10" xfId="8" applyFont="1" applyFill="1" applyBorder="1" applyAlignment="1">
      <alignment horizontal="center"/>
    </xf>
    <xf numFmtId="3" fontId="3" fillId="0" borderId="10" xfId="9" applyNumberFormat="1" applyFont="1" applyFill="1" applyBorder="1" applyAlignment="1">
      <alignment horizontal="center"/>
    </xf>
    <xf numFmtId="0" fontId="3" fillId="9" borderId="2" xfId="7" applyFont="1" applyFill="1" applyBorder="1" applyAlignment="1">
      <alignment horizontal="left"/>
    </xf>
    <xf numFmtId="0" fontId="3" fillId="15" borderId="10" xfId="7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12" borderId="10" xfId="7" applyFont="1" applyFill="1" applyBorder="1"/>
    <xf numFmtId="3" fontId="3" fillId="0" borderId="0" xfId="7" applyNumberFormat="1" applyFont="1" applyBorder="1" applyAlignment="1">
      <alignment horizontal="center"/>
    </xf>
    <xf numFmtId="1" fontId="5" fillId="0" borderId="72" xfId="7" applyNumberFormat="1" applyFont="1" applyBorder="1" applyAlignment="1">
      <alignment horizontal="center"/>
    </xf>
    <xf numFmtId="43" fontId="5" fillId="0" borderId="72" xfId="8" applyFont="1" applyBorder="1" applyAlignment="1">
      <alignment horizontal="center"/>
    </xf>
    <xf numFmtId="3" fontId="3" fillId="0" borderId="72" xfId="7" applyNumberFormat="1" applyFont="1" applyBorder="1" applyAlignment="1">
      <alignment horizontal="center"/>
    </xf>
    <xf numFmtId="1" fontId="5" fillId="0" borderId="12" xfId="7" applyNumberFormat="1" applyFont="1" applyBorder="1" applyAlignment="1">
      <alignment horizontal="center"/>
    </xf>
    <xf numFmtId="43" fontId="5" fillId="0" borderId="12" xfId="8" applyFont="1" applyBorder="1" applyAlignment="1">
      <alignment horizontal="center"/>
    </xf>
    <xf numFmtId="3" fontId="3" fillId="0" borderId="12" xfId="7" applyNumberFormat="1" applyFont="1" applyBorder="1" applyAlignment="1">
      <alignment horizontal="center"/>
    </xf>
    <xf numFmtId="0" fontId="5" fillId="0" borderId="0" xfId="7" applyFont="1" applyBorder="1"/>
    <xf numFmtId="1" fontId="5" fillId="0" borderId="0" xfId="7" applyNumberFormat="1" applyFont="1" applyBorder="1" applyAlignment="1">
      <alignment horizontal="center"/>
    </xf>
    <xf numFmtId="43" fontId="5" fillId="0" borderId="0" xfId="8" applyFont="1" applyBorder="1" applyAlignment="1">
      <alignment horizontal="center"/>
    </xf>
    <xf numFmtId="0" fontId="5" fillId="0" borderId="69" xfId="7" applyFont="1" applyBorder="1"/>
    <xf numFmtId="1" fontId="5" fillId="0" borderId="69" xfId="7" applyNumberFormat="1" applyFont="1" applyBorder="1" applyAlignment="1">
      <alignment horizontal="center"/>
    </xf>
    <xf numFmtId="43" fontId="5" fillId="0" borderId="69" xfId="8" applyFont="1" applyBorder="1" applyAlignment="1">
      <alignment horizontal="center"/>
    </xf>
    <xf numFmtId="1" fontId="5" fillId="19" borderId="69" xfId="7" applyNumberFormat="1" applyFont="1" applyFill="1" applyBorder="1" applyAlignment="1">
      <alignment horizontal="center"/>
    </xf>
    <xf numFmtId="0" fontId="3" fillId="9" borderId="0" xfId="7" applyFont="1" applyFill="1" applyBorder="1"/>
    <xf numFmtId="0" fontId="5" fillId="0" borderId="0" xfId="10" applyFont="1"/>
    <xf numFmtId="0" fontId="38" fillId="0" borderId="10" xfId="7" applyFont="1" applyBorder="1" applyAlignment="1">
      <alignment horizontal="center"/>
    </xf>
    <xf numFmtId="0" fontId="13" fillId="0" borderId="10" xfId="7" applyFont="1" applyBorder="1" applyAlignment="1">
      <alignment horizontal="center"/>
    </xf>
    <xf numFmtId="43" fontId="11" fillId="0" borderId="8" xfId="1" applyFont="1" applyBorder="1" applyAlignment="1">
      <alignment horizontal="center" vertical="center" wrapText="1"/>
    </xf>
    <xf numFmtId="10" fontId="11" fillId="0" borderId="8" xfId="1" applyNumberFormat="1" applyFont="1" applyBorder="1" applyAlignment="1">
      <alignment horizontal="center" vertical="center" wrapText="1"/>
    </xf>
    <xf numFmtId="0" fontId="3" fillId="0" borderId="3" xfId="7" applyFont="1" applyBorder="1"/>
    <xf numFmtId="0" fontId="5" fillId="0" borderId="15" xfId="7" applyFont="1" applyBorder="1"/>
    <xf numFmtId="0" fontId="5" fillId="0" borderId="4" xfId="7" applyFont="1" applyBorder="1"/>
    <xf numFmtId="9" fontId="11" fillId="0" borderId="8" xfId="10" applyNumberFormat="1" applyFont="1" applyBorder="1" applyAlignment="1">
      <alignment horizontal="center" vertical="center" wrapText="1"/>
    </xf>
    <xf numFmtId="0" fontId="3" fillId="0" borderId="11" xfId="7" applyFont="1" applyBorder="1"/>
    <xf numFmtId="0" fontId="5" fillId="0" borderId="9" xfId="7" applyFont="1" applyBorder="1"/>
    <xf numFmtId="9" fontId="5" fillId="0" borderId="8" xfId="10" applyNumberFormat="1" applyFont="1" applyBorder="1" applyAlignment="1">
      <alignment horizontal="center" vertical="center" wrapText="1"/>
    </xf>
    <xf numFmtId="0" fontId="5" fillId="0" borderId="11" xfId="7" applyFont="1" applyBorder="1" applyAlignment="1">
      <alignment horizontal="left" indent="1"/>
    </xf>
    <xf numFmtId="9" fontId="5" fillId="0" borderId="76" xfId="10" applyNumberFormat="1" applyFont="1" applyBorder="1" applyAlignment="1">
      <alignment horizontal="center" vertical="center" wrapText="1"/>
    </xf>
    <xf numFmtId="9" fontId="5" fillId="0" borderId="68" xfId="10" applyNumberFormat="1" applyFont="1" applyBorder="1" applyAlignment="1">
      <alignment horizontal="center" vertical="center" wrapText="1"/>
    </xf>
    <xf numFmtId="0" fontId="5" fillId="0" borderId="11" xfId="7" applyFont="1" applyBorder="1" applyAlignment="1">
      <alignment horizontal="left" indent="2"/>
    </xf>
    <xf numFmtId="0" fontId="5" fillId="0" borderId="13" xfId="7" applyFont="1" applyBorder="1" applyAlignment="1">
      <alignment horizontal="left" indent="1"/>
    </xf>
    <xf numFmtId="0" fontId="5" fillId="0" borderId="1" xfId="7" applyFont="1" applyBorder="1"/>
    <xf numFmtId="0" fontId="5" fillId="0" borderId="14" xfId="7" applyFont="1" applyBorder="1"/>
    <xf numFmtId="9" fontId="5" fillId="0" borderId="12" xfId="10" applyNumberFormat="1" applyFont="1" applyBorder="1" applyAlignment="1">
      <alignment horizontal="center" vertical="center" wrapText="1"/>
    </xf>
    <xf numFmtId="0" fontId="5" fillId="0" borderId="0" xfId="10" applyFont="1" applyBorder="1" applyAlignment="1">
      <alignment vertical="center" wrapText="1"/>
    </xf>
    <xf numFmtId="0" fontId="13" fillId="0" borderId="0" xfId="7" applyFont="1" applyAlignment="1">
      <alignment horizontal="left" indent="1"/>
    </xf>
    <xf numFmtId="0" fontId="5" fillId="0" borderId="0" xfId="10" applyFont="1" applyBorder="1" applyAlignment="1">
      <alignment horizontal="center" vertical="center" wrapText="1"/>
    </xf>
    <xf numFmtId="0" fontId="36" fillId="0" borderId="1" xfId="7" applyFont="1" applyBorder="1" applyAlignment="1">
      <alignment horizontal="center"/>
    </xf>
    <xf numFmtId="0" fontId="3" fillId="20" borderId="5" xfId="7" applyFont="1" applyFill="1" applyBorder="1" applyAlignment="1">
      <alignment vertical="center"/>
    </xf>
    <xf numFmtId="0" fontId="3" fillId="20" borderId="6" xfId="7" applyFont="1" applyFill="1" applyBorder="1" applyAlignment="1">
      <alignment vertical="center"/>
    </xf>
    <xf numFmtId="0" fontId="5" fillId="20" borderId="6" xfId="7" applyFont="1" applyFill="1" applyBorder="1" applyAlignment="1">
      <alignment vertical="center"/>
    </xf>
    <xf numFmtId="0" fontId="5" fillId="20" borderId="7" xfId="7" applyFont="1" applyFill="1" applyBorder="1" applyAlignment="1">
      <alignment vertical="center"/>
    </xf>
    <xf numFmtId="0" fontId="5" fillId="0" borderId="0" xfId="7" applyFont="1" applyAlignment="1">
      <alignment vertical="center"/>
    </xf>
    <xf numFmtId="0" fontId="4" fillId="0" borderId="0" xfId="7" applyFont="1"/>
    <xf numFmtId="0" fontId="9" fillId="0" borderId="0" xfId="7" applyFont="1"/>
    <xf numFmtId="0" fontId="3" fillId="21" borderId="2" xfId="7" applyFont="1" applyFill="1" applyBorder="1" applyAlignment="1">
      <alignment horizontal="center"/>
    </xf>
    <xf numFmtId="0" fontId="3" fillId="0" borderId="2" xfId="7" applyFont="1" applyFill="1" applyBorder="1" applyAlignment="1">
      <alignment horizontal="center"/>
    </xf>
    <xf numFmtId="0" fontId="3" fillId="21" borderId="12" xfId="7" applyFont="1" applyFill="1" applyBorder="1" applyAlignment="1">
      <alignment horizontal="center" vertical="center"/>
    </xf>
    <xf numFmtId="0" fontId="3" fillId="21" borderId="12" xfId="7" applyFont="1" applyFill="1" applyBorder="1" applyAlignment="1">
      <alignment horizontal="center"/>
    </xf>
    <xf numFmtId="0" fontId="3" fillId="0" borderId="12" xfId="7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center"/>
    </xf>
    <xf numFmtId="0" fontId="5" fillId="0" borderId="68" xfId="7" applyFont="1" applyBorder="1" applyAlignment="1">
      <alignment horizontal="left" vertical="top" indent="1"/>
    </xf>
    <xf numFmtId="3" fontId="5" fillId="21" borderId="68" xfId="11" applyNumberFormat="1" applyFont="1" applyFill="1" applyBorder="1" applyAlignment="1">
      <alignment horizontal="center" vertical="top"/>
    </xf>
    <xf numFmtId="3" fontId="5" fillId="0" borderId="68" xfId="11" applyNumberFormat="1" applyFont="1" applyFill="1" applyBorder="1" applyAlignment="1">
      <alignment horizontal="center" vertical="top"/>
    </xf>
    <xf numFmtId="187" fontId="5" fillId="21" borderId="68" xfId="11" applyNumberFormat="1" applyFont="1" applyFill="1" applyBorder="1" applyAlignment="1">
      <alignment horizontal="center" vertical="top"/>
    </xf>
    <xf numFmtId="187" fontId="5" fillId="0" borderId="68" xfId="11" applyNumberFormat="1" applyFont="1" applyFill="1" applyBorder="1" applyAlignment="1">
      <alignment horizontal="center" vertical="top"/>
    </xf>
    <xf numFmtId="0" fontId="5" fillId="0" borderId="8" xfId="7" applyFont="1" applyBorder="1" applyAlignment="1">
      <alignment horizontal="left" vertical="top" indent="1"/>
    </xf>
    <xf numFmtId="3" fontId="5" fillId="21" borderId="8" xfId="11" applyNumberFormat="1" applyFont="1" applyFill="1" applyBorder="1" applyAlignment="1">
      <alignment horizontal="center" vertical="top"/>
    </xf>
    <xf numFmtId="3" fontId="5" fillId="0" borderId="8" xfId="11" applyNumberFormat="1" applyFont="1" applyFill="1" applyBorder="1" applyAlignment="1">
      <alignment horizontal="center" vertical="top"/>
    </xf>
    <xf numFmtId="187" fontId="5" fillId="21" borderId="8" xfId="11" applyNumberFormat="1" applyFont="1" applyFill="1" applyBorder="1" applyAlignment="1">
      <alignment horizontal="center" vertical="top"/>
    </xf>
    <xf numFmtId="187" fontId="5" fillId="0" borderId="8" xfId="11" applyNumberFormat="1" applyFont="1" applyFill="1" applyBorder="1" applyAlignment="1">
      <alignment horizontal="center" vertical="top"/>
    </xf>
    <xf numFmtId="0" fontId="5" fillId="0" borderId="68" xfId="7" applyFont="1" applyBorder="1" applyAlignment="1">
      <alignment horizontal="left" vertical="top" wrapText="1" indent="2"/>
    </xf>
    <xf numFmtId="0" fontId="5" fillId="0" borderId="68" xfId="7" applyFont="1" applyBorder="1" applyAlignment="1">
      <alignment horizontal="left" vertical="top" wrapText="1" indent="1"/>
    </xf>
    <xf numFmtId="0" fontId="5" fillId="0" borderId="80" xfId="7" applyFont="1" applyBorder="1" applyAlignment="1">
      <alignment horizontal="left" vertical="top" indent="1"/>
    </xf>
    <xf numFmtId="3" fontId="5" fillId="21" borderId="80" xfId="11" applyNumberFormat="1" applyFont="1" applyFill="1" applyBorder="1" applyAlignment="1">
      <alignment horizontal="center" vertical="top"/>
    </xf>
    <xf numFmtId="3" fontId="5" fillId="0" borderId="80" xfId="11" applyNumberFormat="1" applyFont="1" applyFill="1" applyBorder="1" applyAlignment="1">
      <alignment horizontal="center" vertical="top"/>
    </xf>
    <xf numFmtId="187" fontId="5" fillId="21" borderId="80" xfId="11" applyNumberFormat="1" applyFont="1" applyFill="1" applyBorder="1" applyAlignment="1">
      <alignment horizontal="center" vertical="top"/>
    </xf>
    <xf numFmtId="187" fontId="5" fillId="0" borderId="80" xfId="11" applyNumberFormat="1" applyFont="1" applyFill="1" applyBorder="1" applyAlignment="1">
      <alignment horizontal="center" vertical="top"/>
    </xf>
    <xf numFmtId="0" fontId="3" fillId="20" borderId="5" xfId="7" applyFont="1" applyFill="1" applyBorder="1"/>
    <xf numFmtId="0" fontId="3" fillId="20" borderId="6" xfId="7" applyFont="1" applyFill="1" applyBorder="1"/>
    <xf numFmtId="0" fontId="3" fillId="20" borderId="7" xfId="7" applyFont="1" applyFill="1" applyBorder="1"/>
    <xf numFmtId="0" fontId="3" fillId="0" borderId="0" xfId="7" applyFont="1" applyFill="1" applyBorder="1" applyAlignment="1"/>
    <xf numFmtId="0" fontId="3" fillId="0" borderId="0" xfId="7" applyFont="1" applyFill="1" applyBorder="1" applyAlignment="1">
      <alignment horizontal="center"/>
    </xf>
    <xf numFmtId="0" fontId="5" fillId="0" borderId="8" xfId="7" applyFont="1" applyBorder="1" applyAlignment="1">
      <alignment horizontal="left" indent="1"/>
    </xf>
    <xf numFmtId="3" fontId="3" fillId="0" borderId="0" xfId="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shrinkToFit="1"/>
    </xf>
    <xf numFmtId="0" fontId="5" fillId="0" borderId="68" xfId="7" applyFont="1" applyBorder="1" applyAlignment="1">
      <alignment horizontal="left" indent="1"/>
    </xf>
    <xf numFmtId="0" fontId="5" fillId="0" borderId="12" xfId="7" applyFont="1" applyBorder="1" applyAlignment="1">
      <alignment horizontal="left" indent="1"/>
    </xf>
    <xf numFmtId="0" fontId="5" fillId="0" borderId="0" xfId="3" applyFont="1" applyAlignment="1">
      <alignment horizontal="left" indent="3"/>
    </xf>
    <xf numFmtId="43" fontId="5" fillId="0" borderId="68" xfId="1" applyFont="1" applyFill="1" applyBorder="1" applyAlignment="1">
      <alignment horizontal="center" vertical="top"/>
    </xf>
    <xf numFmtId="43" fontId="5" fillId="0" borderId="8" xfId="1" applyFont="1" applyFill="1" applyBorder="1" applyAlignment="1">
      <alignment horizontal="center" vertical="top"/>
    </xf>
    <xf numFmtId="43" fontId="5" fillId="0" borderId="80" xfId="1" applyFont="1" applyFill="1" applyBorder="1" applyAlignment="1">
      <alignment horizontal="center" vertical="top"/>
    </xf>
    <xf numFmtId="0" fontId="5" fillId="21" borderId="68" xfId="11" applyNumberFormat="1" applyFont="1" applyFill="1" applyBorder="1" applyAlignment="1">
      <alignment horizontal="center" vertical="top"/>
    </xf>
    <xf numFmtId="0" fontId="5" fillId="21" borderId="8" xfId="11" applyNumberFormat="1" applyFont="1" applyFill="1" applyBorder="1" applyAlignment="1">
      <alignment horizontal="center" vertical="top"/>
    </xf>
    <xf numFmtId="0" fontId="5" fillId="21" borderId="80" xfId="11" applyNumberFormat="1" applyFont="1" applyFill="1" applyBorder="1" applyAlignment="1">
      <alignment horizontal="center" vertical="top"/>
    </xf>
    <xf numFmtId="0" fontId="5" fillId="0" borderId="68" xfId="11" applyNumberFormat="1" applyFont="1" applyFill="1" applyBorder="1" applyAlignment="1">
      <alignment horizontal="center" vertical="top"/>
    </xf>
    <xf numFmtId="0" fontId="5" fillId="0" borderId="8" xfId="11" applyNumberFormat="1" applyFont="1" applyFill="1" applyBorder="1" applyAlignment="1">
      <alignment horizontal="center" vertical="top"/>
    </xf>
    <xf numFmtId="0" fontId="5" fillId="0" borderId="80" xfId="11" applyNumberFormat="1" applyFont="1" applyFill="1" applyBorder="1" applyAlignment="1">
      <alignment horizontal="center" vertical="top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2" fillId="23" borderId="81" xfId="0" applyFont="1" applyFill="1" applyBorder="1" applyAlignment="1">
      <alignment horizontal="center"/>
    </xf>
    <xf numFmtId="0" fontId="42" fillId="23" borderId="81" xfId="0" applyFont="1" applyFill="1" applyBorder="1" applyAlignment="1">
      <alignment horizontal="left" indent="1"/>
    </xf>
    <xf numFmtId="0" fontId="41" fillId="0" borderId="0" xfId="0" applyFont="1" applyFill="1"/>
    <xf numFmtId="0" fontId="43" fillId="0" borderId="0" xfId="0" applyFont="1" applyAlignment="1">
      <alignment horizontal="left" indent="2"/>
    </xf>
    <xf numFmtId="0" fontId="11" fillId="0" borderId="0" xfId="7" applyFont="1"/>
    <xf numFmtId="0" fontId="38" fillId="18" borderId="0" xfId="7" applyFont="1" applyFill="1" applyAlignment="1">
      <alignment horizontal="left" indent="1"/>
    </xf>
    <xf numFmtId="0" fontId="38" fillId="18" borderId="0" xfId="7" applyFont="1" applyFill="1"/>
    <xf numFmtId="0" fontId="38" fillId="19" borderId="10" xfId="7" applyFont="1" applyFill="1" applyBorder="1" applyAlignment="1">
      <alignment horizontal="center"/>
    </xf>
    <xf numFmtId="0" fontId="38" fillId="0" borderId="10" xfId="7" applyFont="1" applyFill="1" applyBorder="1" applyAlignment="1">
      <alignment horizontal="center"/>
    </xf>
    <xf numFmtId="0" fontId="11" fillId="0" borderId="0" xfId="7" applyFont="1" applyAlignment="1">
      <alignment horizontal="center"/>
    </xf>
    <xf numFmtId="0" fontId="11" fillId="0" borderId="8" xfId="7" applyFont="1" applyBorder="1" applyAlignment="1">
      <alignment horizontal="left" indent="1"/>
    </xf>
    <xf numFmtId="3" fontId="11" fillId="19" borderId="8" xfId="12" applyNumberFormat="1" applyFont="1" applyFill="1" applyBorder="1" applyAlignment="1">
      <alignment horizontal="center"/>
    </xf>
    <xf numFmtId="43" fontId="11" fillId="19" borderId="8" xfId="13" applyFont="1" applyFill="1" applyBorder="1" applyAlignment="1">
      <alignment horizontal="center"/>
    </xf>
    <xf numFmtId="3" fontId="38" fillId="19" borderId="8" xfId="12" applyNumberFormat="1" applyFont="1" applyFill="1" applyBorder="1" applyAlignment="1">
      <alignment horizontal="center"/>
    </xf>
    <xf numFmtId="3" fontId="11" fillId="0" borderId="8" xfId="12" applyNumberFormat="1" applyFont="1" applyFill="1" applyBorder="1" applyAlignment="1">
      <alignment horizontal="center"/>
    </xf>
    <xf numFmtId="43" fontId="11" fillId="0" borderId="8" xfId="13" applyFont="1" applyFill="1" applyBorder="1" applyAlignment="1">
      <alignment horizontal="center"/>
    </xf>
    <xf numFmtId="3" fontId="38" fillId="0" borderId="8" xfId="12" applyNumberFormat="1" applyFont="1" applyFill="1" applyBorder="1" applyAlignment="1">
      <alignment horizontal="center"/>
    </xf>
    <xf numFmtId="3" fontId="11" fillId="0" borderId="8" xfId="13" applyNumberFormat="1" applyFont="1" applyBorder="1" applyAlignment="1">
      <alignment horizontal="center"/>
    </xf>
    <xf numFmtId="43" fontId="11" fillId="0" borderId="8" xfId="13" applyFont="1" applyBorder="1" applyAlignment="1">
      <alignment horizontal="center"/>
    </xf>
    <xf numFmtId="3" fontId="38" fillId="0" borderId="8" xfId="13" applyNumberFormat="1" applyFont="1" applyBorder="1" applyAlignment="1">
      <alignment horizontal="center"/>
    </xf>
    <xf numFmtId="3" fontId="11" fillId="19" borderId="8" xfId="13" applyNumberFormat="1" applyFont="1" applyFill="1" applyBorder="1" applyAlignment="1">
      <alignment horizontal="center"/>
    </xf>
    <xf numFmtId="3" fontId="38" fillId="19" borderId="8" xfId="13" applyNumberFormat="1" applyFont="1" applyFill="1" applyBorder="1" applyAlignment="1">
      <alignment horizontal="center"/>
    </xf>
    <xf numFmtId="1" fontId="11" fillId="0" borderId="0" xfId="7" applyNumberFormat="1" applyFont="1"/>
    <xf numFmtId="0" fontId="11" fillId="0" borderId="8" xfId="13" applyNumberFormat="1" applyFont="1" applyBorder="1" applyAlignment="1">
      <alignment horizontal="center"/>
    </xf>
    <xf numFmtId="187" fontId="11" fillId="0" borderId="8" xfId="13" applyNumberFormat="1" applyFont="1" applyBorder="1" applyAlignment="1">
      <alignment horizontal="center"/>
    </xf>
    <xf numFmtId="43" fontId="11" fillId="0" borderId="8" xfId="12" applyFont="1" applyBorder="1" applyAlignment="1">
      <alignment horizontal="center"/>
    </xf>
    <xf numFmtId="3" fontId="38" fillId="0" borderId="8" xfId="7" applyNumberFormat="1" applyFont="1" applyBorder="1" applyAlignment="1">
      <alignment horizontal="center"/>
    </xf>
    <xf numFmtId="0" fontId="11" fillId="0" borderId="68" xfId="7" applyFont="1" applyBorder="1" applyAlignment="1">
      <alignment horizontal="left" indent="1"/>
    </xf>
    <xf numFmtId="3" fontId="11" fillId="19" borderId="68" xfId="12" applyNumberFormat="1" applyFont="1" applyFill="1" applyBorder="1" applyAlignment="1">
      <alignment horizontal="center"/>
    </xf>
    <xf numFmtId="43" fontId="11" fillId="19" borderId="68" xfId="13" applyFont="1" applyFill="1" applyBorder="1" applyAlignment="1">
      <alignment horizontal="center"/>
    </xf>
    <xf numFmtId="3" fontId="38" fillId="19" borderId="68" xfId="12" applyNumberFormat="1" applyFont="1" applyFill="1" applyBorder="1" applyAlignment="1">
      <alignment horizontal="center"/>
    </xf>
    <xf numFmtId="3" fontId="11" fillId="0" borderId="68" xfId="12" applyNumberFormat="1" applyFont="1" applyFill="1" applyBorder="1" applyAlignment="1">
      <alignment horizontal="center"/>
    </xf>
    <xf numFmtId="3" fontId="38" fillId="0" borderId="68" xfId="12" applyNumberFormat="1" applyFont="1" applyFill="1" applyBorder="1" applyAlignment="1">
      <alignment horizontal="center"/>
    </xf>
    <xf numFmtId="3" fontId="11" fillId="0" borderId="68" xfId="13" applyNumberFormat="1" applyFont="1" applyBorder="1" applyAlignment="1">
      <alignment horizontal="center"/>
    </xf>
    <xf numFmtId="43" fontId="11" fillId="0" borderId="68" xfId="13" applyFont="1" applyBorder="1" applyAlignment="1">
      <alignment horizontal="center"/>
    </xf>
    <xf numFmtId="3" fontId="38" fillId="0" borderId="68" xfId="13" applyNumberFormat="1" applyFont="1" applyBorder="1" applyAlignment="1">
      <alignment horizontal="center"/>
    </xf>
    <xf numFmtId="3" fontId="11" fillId="19" borderId="68" xfId="13" applyNumberFormat="1" applyFont="1" applyFill="1" applyBorder="1" applyAlignment="1">
      <alignment horizontal="center"/>
    </xf>
    <xf numFmtId="3" fontId="38" fillId="19" borderId="68" xfId="13" applyNumberFormat="1" applyFont="1" applyFill="1" applyBorder="1" applyAlignment="1">
      <alignment horizontal="center"/>
    </xf>
    <xf numFmtId="0" fontId="11" fillId="0" borderId="82" xfId="7" applyFont="1" applyBorder="1" applyAlignment="1">
      <alignment horizontal="left" indent="1"/>
    </xf>
    <xf numFmtId="0" fontId="11" fillId="0" borderId="82" xfId="13" applyNumberFormat="1" applyFont="1" applyBorder="1" applyAlignment="1">
      <alignment horizontal="center"/>
    </xf>
    <xf numFmtId="187" fontId="11" fillId="0" borderId="82" xfId="13" applyNumberFormat="1" applyFont="1" applyBorder="1" applyAlignment="1">
      <alignment horizontal="center"/>
    </xf>
    <xf numFmtId="43" fontId="11" fillId="0" borderId="82" xfId="12" applyFont="1" applyBorder="1" applyAlignment="1">
      <alignment horizontal="center"/>
    </xf>
    <xf numFmtId="3" fontId="38" fillId="0" borderId="82" xfId="7" applyNumberFormat="1" applyFont="1" applyBorder="1" applyAlignment="1">
      <alignment horizontal="center"/>
    </xf>
    <xf numFmtId="0" fontId="11" fillId="0" borderId="76" xfId="7" applyFont="1" applyBorder="1" applyAlignment="1">
      <alignment horizontal="left" indent="1"/>
    </xf>
    <xf numFmtId="16" fontId="11" fillId="0" borderId="76" xfId="13" quotePrefix="1" applyNumberFormat="1" applyFont="1" applyBorder="1" applyAlignment="1">
      <alignment horizontal="center"/>
    </xf>
    <xf numFmtId="187" fontId="11" fillId="0" borderId="76" xfId="13" applyNumberFormat="1" applyFont="1" applyBorder="1" applyAlignment="1">
      <alignment horizontal="center"/>
    </xf>
    <xf numFmtId="43" fontId="11" fillId="0" borderId="12" xfId="12" applyFont="1" applyBorder="1" applyAlignment="1">
      <alignment horizontal="center"/>
    </xf>
    <xf numFmtId="3" fontId="38" fillId="0" borderId="12" xfId="7" applyNumberFormat="1" applyFont="1" applyBorder="1" applyAlignment="1">
      <alignment horizontal="center"/>
    </xf>
    <xf numFmtId="0" fontId="11" fillId="0" borderId="10" xfId="7" applyFont="1" applyBorder="1"/>
    <xf numFmtId="187" fontId="11" fillId="0" borderId="10" xfId="7" applyNumberFormat="1" applyFont="1" applyBorder="1"/>
    <xf numFmtId="3" fontId="38" fillId="19" borderId="69" xfId="12" applyNumberFormat="1" applyFont="1" applyFill="1" applyBorder="1" applyAlignment="1">
      <alignment horizontal="center"/>
    </xf>
    <xf numFmtId="3" fontId="38" fillId="0" borderId="69" xfId="12" applyNumberFormat="1" applyFont="1" applyFill="1" applyBorder="1" applyAlignment="1">
      <alignment horizontal="center"/>
    </xf>
    <xf numFmtId="3" fontId="38" fillId="0" borderId="69" xfId="13" applyNumberFormat="1" applyFont="1" applyBorder="1" applyAlignment="1">
      <alignment horizontal="center"/>
    </xf>
    <xf numFmtId="3" fontId="38" fillId="19" borderId="69" xfId="13" applyNumberFormat="1" applyFont="1" applyFill="1" applyBorder="1" applyAlignment="1">
      <alignment horizontal="center"/>
    </xf>
    <xf numFmtId="3" fontId="38" fillId="19" borderId="10" xfId="12" applyNumberFormat="1" applyFont="1" applyFill="1" applyBorder="1" applyAlignment="1">
      <alignment horizontal="center"/>
    </xf>
    <xf numFmtId="43" fontId="38" fillId="19" borderId="10" xfId="13" applyFont="1" applyFill="1" applyBorder="1" applyAlignment="1">
      <alignment horizontal="center"/>
    </xf>
    <xf numFmtId="3" fontId="38" fillId="0" borderId="10" xfId="12" applyNumberFormat="1" applyFont="1" applyFill="1" applyBorder="1" applyAlignment="1">
      <alignment horizontal="center"/>
    </xf>
    <xf numFmtId="0" fontId="38" fillId="0" borderId="0" xfId="7" applyFont="1"/>
    <xf numFmtId="3" fontId="38" fillId="0" borderId="10" xfId="13" applyNumberFormat="1" applyFont="1" applyBorder="1" applyAlignment="1">
      <alignment horizontal="center"/>
    </xf>
    <xf numFmtId="43" fontId="38" fillId="0" borderId="10" xfId="13" applyFont="1" applyBorder="1" applyAlignment="1">
      <alignment horizontal="center"/>
    </xf>
    <xf numFmtId="3" fontId="38" fillId="19" borderId="10" xfId="13" applyNumberFormat="1" applyFont="1" applyFill="1" applyBorder="1" applyAlignment="1">
      <alignment horizontal="center"/>
    </xf>
    <xf numFmtId="1" fontId="38" fillId="0" borderId="0" xfId="7" applyNumberFormat="1" applyFont="1"/>
    <xf numFmtId="3" fontId="11" fillId="0" borderId="0" xfId="7" applyNumberFormat="1" applyFont="1"/>
    <xf numFmtId="3" fontId="38" fillId="19" borderId="10" xfId="7" applyNumberFormat="1" applyFont="1" applyFill="1" applyBorder="1" applyAlignment="1">
      <alignment horizontal="center"/>
    </xf>
    <xf numFmtId="3" fontId="38" fillId="0" borderId="10" xfId="7" applyNumberFormat="1" applyFont="1" applyFill="1" applyBorder="1" applyAlignment="1">
      <alignment horizontal="center"/>
    </xf>
    <xf numFmtId="1" fontId="38" fillId="0" borderId="10" xfId="7" applyNumberFormat="1" applyFont="1" applyBorder="1" applyAlignment="1">
      <alignment horizontal="center"/>
    </xf>
    <xf numFmtId="1" fontId="38" fillId="19" borderId="10" xfId="7" applyNumberFormat="1" applyFont="1" applyFill="1" applyBorder="1" applyAlignment="1">
      <alignment horizontal="center"/>
    </xf>
    <xf numFmtId="3" fontId="11" fillId="19" borderId="8" xfId="7" applyNumberFormat="1" applyFont="1" applyFill="1" applyBorder="1" applyAlignment="1">
      <alignment horizontal="center"/>
    </xf>
    <xf numFmtId="3" fontId="38" fillId="19" borderId="8" xfId="7" applyNumberFormat="1" applyFont="1" applyFill="1" applyBorder="1" applyAlignment="1">
      <alignment horizontal="center"/>
    </xf>
    <xf numFmtId="3" fontId="11" fillId="0" borderId="8" xfId="7" applyNumberFormat="1" applyFont="1" applyFill="1" applyBorder="1" applyAlignment="1">
      <alignment horizontal="center"/>
    </xf>
    <xf numFmtId="3" fontId="38" fillId="0" borderId="8" xfId="7" applyNumberFormat="1" applyFont="1" applyFill="1" applyBorder="1" applyAlignment="1">
      <alignment horizontal="center"/>
    </xf>
    <xf numFmtId="3" fontId="11" fillId="19" borderId="68" xfId="7" applyNumberFormat="1" applyFont="1" applyFill="1" applyBorder="1" applyAlignment="1">
      <alignment horizontal="center"/>
    </xf>
    <xf numFmtId="3" fontId="38" fillId="19" borderId="68" xfId="7" applyNumberFormat="1" applyFont="1" applyFill="1" applyBorder="1" applyAlignment="1">
      <alignment horizontal="center"/>
    </xf>
    <xf numFmtId="3" fontId="11" fillId="0" borderId="68" xfId="7" applyNumberFormat="1" applyFont="1" applyFill="1" applyBorder="1" applyAlignment="1">
      <alignment horizontal="center"/>
    </xf>
    <xf numFmtId="3" fontId="38" fillId="0" borderId="68" xfId="7" applyNumberFormat="1" applyFont="1" applyFill="1" applyBorder="1" applyAlignment="1">
      <alignment horizontal="center"/>
    </xf>
    <xf numFmtId="43" fontId="38" fillId="0" borderId="68" xfId="13" applyFont="1" applyBorder="1" applyAlignment="1">
      <alignment horizontal="center"/>
    </xf>
    <xf numFmtId="43" fontId="38" fillId="19" borderId="68" xfId="13" applyFont="1" applyFill="1" applyBorder="1" applyAlignment="1">
      <alignment horizontal="center"/>
    </xf>
    <xf numFmtId="3" fontId="38" fillId="19" borderId="69" xfId="7" applyNumberFormat="1" applyFont="1" applyFill="1" applyBorder="1" applyAlignment="1">
      <alignment horizontal="center"/>
    </xf>
    <xf numFmtId="3" fontId="38" fillId="0" borderId="69" xfId="7" applyNumberFormat="1" applyFont="1" applyFill="1" applyBorder="1" applyAlignment="1">
      <alignment horizontal="center"/>
    </xf>
    <xf numFmtId="3" fontId="38" fillId="19" borderId="10" xfId="9" applyNumberFormat="1" applyFont="1" applyFill="1" applyBorder="1" applyAlignment="1">
      <alignment horizontal="center"/>
    </xf>
    <xf numFmtId="3" fontId="38" fillId="0" borderId="10" xfId="9" applyNumberFormat="1" applyFont="1" applyFill="1" applyBorder="1" applyAlignment="1">
      <alignment horizontal="center"/>
    </xf>
    <xf numFmtId="0" fontId="38" fillId="20" borderId="0" xfId="7" applyFont="1" applyFill="1" applyBorder="1" applyAlignment="1">
      <alignment horizontal="left"/>
    </xf>
    <xf numFmtId="0" fontId="11" fillId="20" borderId="0" xfId="7" applyFont="1" applyFill="1"/>
    <xf numFmtId="0" fontId="38" fillId="24" borderId="10" xfId="7" applyFont="1" applyFill="1" applyBorder="1" applyAlignment="1">
      <alignment horizontal="center"/>
    </xf>
    <xf numFmtId="0" fontId="38" fillId="0" borderId="0" xfId="7" applyFont="1" applyBorder="1" applyAlignment="1">
      <alignment horizontal="center"/>
    </xf>
    <xf numFmtId="0" fontId="38" fillId="22" borderId="10" xfId="7" applyFont="1" applyFill="1" applyBorder="1"/>
    <xf numFmtId="1" fontId="11" fillId="0" borderId="8" xfId="7" applyNumberFormat="1" applyFont="1" applyBorder="1" applyAlignment="1">
      <alignment horizontal="center"/>
    </xf>
    <xf numFmtId="3" fontId="38" fillId="0" borderId="0" xfId="7" applyNumberFormat="1" applyFont="1" applyBorder="1" applyAlignment="1">
      <alignment horizontal="center"/>
    </xf>
    <xf numFmtId="1" fontId="11" fillId="0" borderId="72" xfId="7" applyNumberFormat="1" applyFont="1" applyBorder="1" applyAlignment="1">
      <alignment horizontal="center"/>
    </xf>
    <xf numFmtId="43" fontId="11" fillId="0" borderId="72" xfId="12" applyFont="1" applyBorder="1" applyAlignment="1">
      <alignment horizontal="center"/>
    </xf>
    <xf numFmtId="3" fontId="38" fillId="0" borderId="72" xfId="7" applyNumberFormat="1" applyFont="1" applyBorder="1" applyAlignment="1">
      <alignment horizontal="center"/>
    </xf>
    <xf numFmtId="1" fontId="11" fillId="0" borderId="12" xfId="7" applyNumberFormat="1" applyFont="1" applyBorder="1" applyAlignment="1">
      <alignment horizontal="center"/>
    </xf>
    <xf numFmtId="0" fontId="11" fillId="0" borderId="0" xfId="7" applyFont="1" applyBorder="1"/>
    <xf numFmtId="1" fontId="11" fillId="0" borderId="0" xfId="7" applyNumberFormat="1" applyFont="1" applyBorder="1" applyAlignment="1">
      <alignment horizontal="center"/>
    </xf>
    <xf numFmtId="43" fontId="11" fillId="0" borderId="0" xfId="12" applyFont="1" applyBorder="1" applyAlignment="1">
      <alignment horizontal="center"/>
    </xf>
    <xf numFmtId="0" fontId="11" fillId="0" borderId="69" xfId="7" applyFont="1" applyBorder="1" applyAlignment="1">
      <alignment horizontal="left" indent="1"/>
    </xf>
    <xf numFmtId="3" fontId="11" fillId="0" borderId="69" xfId="13" applyNumberFormat="1" applyFont="1" applyBorder="1" applyAlignment="1">
      <alignment horizontal="center"/>
    </xf>
    <xf numFmtId="3" fontId="11" fillId="19" borderId="69" xfId="13" applyNumberFormat="1" applyFont="1" applyFill="1" applyBorder="1" applyAlignment="1">
      <alignment horizontal="center"/>
    </xf>
    <xf numFmtId="0" fontId="38" fillId="20" borderId="0" xfId="7" applyFont="1" applyFill="1" applyBorder="1"/>
    <xf numFmtId="0" fontId="44" fillId="20" borderId="0" xfId="14" applyFont="1" applyFill="1"/>
    <xf numFmtId="0" fontId="11" fillId="20" borderId="0" xfId="14" applyFont="1" applyFill="1"/>
    <xf numFmtId="0" fontId="11" fillId="0" borderId="0" xfId="14" applyFont="1"/>
    <xf numFmtId="3" fontId="38" fillId="0" borderId="10" xfId="15" applyNumberFormat="1" applyFont="1" applyBorder="1" applyAlignment="1">
      <alignment horizontal="center"/>
    </xf>
    <xf numFmtId="0" fontId="13" fillId="24" borderId="10" xfId="7" applyFont="1" applyFill="1" applyBorder="1" applyAlignment="1">
      <alignment horizontal="center"/>
    </xf>
    <xf numFmtId="9" fontId="11" fillId="0" borderId="8" xfId="16" applyNumberFormat="1" applyFont="1" applyBorder="1" applyAlignment="1">
      <alignment horizontal="center" vertical="center" wrapText="1"/>
    </xf>
    <xf numFmtId="0" fontId="38" fillId="0" borderId="3" xfId="7" applyFont="1" applyBorder="1"/>
    <xf numFmtId="0" fontId="11" fillId="0" borderId="15" xfId="7" applyFont="1" applyBorder="1"/>
    <xf numFmtId="0" fontId="11" fillId="0" borderId="4" xfId="7" applyFont="1" applyBorder="1"/>
    <xf numFmtId="9" fontId="11" fillId="0" borderId="82" xfId="14" applyNumberFormat="1" applyFont="1" applyBorder="1" applyAlignment="1">
      <alignment horizontal="center" vertical="center" wrapText="1"/>
    </xf>
    <xf numFmtId="0" fontId="11" fillId="0" borderId="9" xfId="7" applyFont="1" applyBorder="1"/>
    <xf numFmtId="43" fontId="11" fillId="0" borderId="0" xfId="13" applyNumberFormat="1" applyFont="1"/>
    <xf numFmtId="3" fontId="11" fillId="0" borderId="8" xfId="7" applyNumberFormat="1" applyFont="1" applyBorder="1" applyAlignment="1">
      <alignment horizontal="center"/>
    </xf>
    <xf numFmtId="3" fontId="11" fillId="0" borderId="8" xfId="12" applyNumberFormat="1" applyFont="1" applyBorder="1" applyAlignment="1">
      <alignment horizontal="center"/>
    </xf>
    <xf numFmtId="0" fontId="38" fillId="0" borderId="11" xfId="7" applyFont="1" applyBorder="1"/>
    <xf numFmtId="3" fontId="11" fillId="0" borderId="68" xfId="7" applyNumberFormat="1" applyFont="1" applyBorder="1" applyAlignment="1">
      <alignment horizontal="center"/>
    </xf>
    <xf numFmtId="3" fontId="38" fillId="0" borderId="68" xfId="7" applyNumberFormat="1" applyFont="1" applyBorder="1" applyAlignment="1">
      <alignment horizontal="center"/>
    </xf>
    <xf numFmtId="3" fontId="11" fillId="0" borderId="69" xfId="7" applyNumberFormat="1" applyFont="1" applyBorder="1" applyAlignment="1">
      <alignment horizontal="center"/>
    </xf>
    <xf numFmtId="3" fontId="38" fillId="0" borderId="69" xfId="7" applyNumberFormat="1" applyFont="1" applyBorder="1" applyAlignment="1">
      <alignment horizontal="center"/>
    </xf>
    <xf numFmtId="0" fontId="11" fillId="0" borderId="11" xfId="7" applyFont="1" applyBorder="1" applyAlignment="1">
      <alignment horizontal="left" indent="1"/>
    </xf>
    <xf numFmtId="3" fontId="38" fillId="0" borderId="10" xfId="9" applyNumberFormat="1" applyFont="1" applyBorder="1" applyAlignment="1">
      <alignment horizontal="center"/>
    </xf>
    <xf numFmtId="0" fontId="11" fillId="0" borderId="11" xfId="7" applyFont="1" applyBorder="1" applyAlignment="1">
      <alignment horizontal="left" indent="2"/>
    </xf>
    <xf numFmtId="0" fontId="11" fillId="0" borderId="13" xfId="7" applyFont="1" applyBorder="1" applyAlignment="1">
      <alignment horizontal="left" indent="1"/>
    </xf>
    <xf numFmtId="0" fontId="11" fillId="0" borderId="1" xfId="7" applyFont="1" applyBorder="1"/>
    <xf numFmtId="0" fontId="11" fillId="0" borderId="14" xfId="7" applyFont="1" applyBorder="1"/>
    <xf numFmtId="0" fontId="38" fillId="20" borderId="0" xfId="7" applyFont="1" applyFill="1"/>
    <xf numFmtId="0" fontId="11" fillId="0" borderId="3" xfId="7" applyFont="1" applyBorder="1" applyAlignment="1">
      <alignment horizontal="left" indent="2"/>
    </xf>
    <xf numFmtId="0" fontId="11" fillId="0" borderId="15" xfId="7" applyFont="1" applyBorder="1" applyAlignment="1">
      <alignment horizontal="left" indent="2"/>
    </xf>
    <xf numFmtId="0" fontId="11" fillId="0" borderId="15" xfId="7" applyFont="1" applyBorder="1" applyAlignment="1">
      <alignment horizontal="right"/>
    </xf>
    <xf numFmtId="3" fontId="11" fillId="0" borderId="15" xfId="13" applyNumberFormat="1" applyFont="1" applyBorder="1" applyAlignment="1">
      <alignment horizontal="center"/>
    </xf>
    <xf numFmtId="0" fontId="11" fillId="0" borderId="0" xfId="7" applyFont="1" applyBorder="1" applyAlignment="1">
      <alignment horizontal="left" indent="2"/>
    </xf>
    <xf numFmtId="0" fontId="11" fillId="0" borderId="0" xfId="7" applyFont="1" applyBorder="1" applyAlignment="1">
      <alignment horizontal="right"/>
    </xf>
    <xf numFmtId="0" fontId="11" fillId="0" borderId="0" xfId="7" applyFont="1" applyBorder="1" applyAlignment="1">
      <alignment horizontal="center"/>
    </xf>
    <xf numFmtId="9" fontId="11" fillId="0" borderId="12" xfId="14" applyNumberFormat="1" applyFont="1" applyBorder="1" applyAlignment="1">
      <alignment horizontal="center" vertical="center" wrapText="1"/>
    </xf>
    <xf numFmtId="0" fontId="11" fillId="0" borderId="13" xfId="7" applyFont="1" applyBorder="1" applyAlignment="1">
      <alignment horizontal="left" indent="2"/>
    </xf>
    <xf numFmtId="0" fontId="11" fillId="0" borderId="1" xfId="7" applyFont="1" applyBorder="1" applyAlignment="1">
      <alignment horizontal="right"/>
    </xf>
    <xf numFmtId="0" fontId="11" fillId="0" borderId="1" xfId="7" applyFont="1" applyBorder="1" applyAlignment="1">
      <alignment horizontal="center"/>
    </xf>
    <xf numFmtId="0" fontId="11" fillId="0" borderId="0" xfId="14" applyFont="1" applyBorder="1" applyAlignment="1">
      <alignment vertical="center" wrapText="1"/>
    </xf>
    <xf numFmtId="0" fontId="44" fillId="0" borderId="0" xfId="7" applyFont="1" applyAlignment="1">
      <alignment horizontal="left" indent="1"/>
    </xf>
    <xf numFmtId="0" fontId="45" fillId="0" borderId="0" xfId="7" applyFont="1" applyBorder="1"/>
    <xf numFmtId="0" fontId="45" fillId="0" borderId="0" xfId="14" applyFont="1" applyBorder="1" applyAlignment="1">
      <alignment vertical="center" wrapText="1"/>
    </xf>
    <xf numFmtId="0" fontId="11" fillId="0" borderId="0" xfId="14" applyFont="1" applyBorder="1" applyAlignment="1">
      <alignment horizontal="center" vertical="center" wrapText="1"/>
    </xf>
    <xf numFmtId="9" fontId="16" fillId="0" borderId="12" xfId="2" applyNumberFormat="1" applyFont="1" applyFill="1" applyBorder="1" applyAlignment="1">
      <alignment horizontal="center" shrinkToFit="1"/>
    </xf>
    <xf numFmtId="9" fontId="46" fillId="0" borderId="12" xfId="2" applyNumberFormat="1" applyFont="1" applyFill="1" applyBorder="1" applyAlignment="1">
      <alignment horizontal="center" shrinkToFit="1"/>
    </xf>
    <xf numFmtId="187" fontId="18" fillId="0" borderId="0" xfId="0" applyNumberFormat="1" applyFont="1" applyFill="1" applyBorder="1" applyAlignment="1">
      <alignment vertical="center"/>
    </xf>
    <xf numFmtId="0" fontId="42" fillId="22" borderId="0" xfId="0" applyFont="1" applyFill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5" fillId="0" borderId="1" xfId="2" applyFont="1" applyFill="1" applyBorder="1" applyAlignment="1">
      <alignment horizontal="center" shrinkToFit="1"/>
    </xf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indent="6" shrinkToFit="1"/>
    </xf>
    <xf numFmtId="0" fontId="3" fillId="0" borderId="6" xfId="2" applyFont="1" applyFill="1" applyBorder="1" applyAlignment="1">
      <alignment horizontal="left" indent="6" shrinkToFit="1"/>
    </xf>
    <xf numFmtId="0" fontId="3" fillId="0" borderId="7" xfId="2" applyFont="1" applyFill="1" applyBorder="1" applyAlignment="1">
      <alignment horizontal="left" indent="6" shrinkToFit="1"/>
    </xf>
    <xf numFmtId="0" fontId="3" fillId="2" borderId="5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 shrinkToFit="1"/>
    </xf>
    <xf numFmtId="0" fontId="5" fillId="0" borderId="14" xfId="2" applyFont="1" applyFill="1" applyBorder="1" applyAlignment="1">
      <alignment horizontal="center" shrinkToFit="1"/>
    </xf>
    <xf numFmtId="0" fontId="3" fillId="3" borderId="5" xfId="2" applyFont="1" applyFill="1" applyBorder="1" applyAlignment="1">
      <alignment horizontal="center" vertical="center" shrinkToFit="1"/>
    </xf>
    <xf numFmtId="0" fontId="3" fillId="3" borderId="6" xfId="2" applyFont="1" applyFill="1" applyBorder="1" applyAlignment="1">
      <alignment horizontal="center" vertical="center" shrinkToFit="1"/>
    </xf>
    <xf numFmtId="0" fontId="3" fillId="3" borderId="7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shrinkToFit="1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7" xfId="2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12" xfId="2" applyFont="1" applyFill="1" applyBorder="1" applyAlignment="1">
      <alignment horizontal="center" shrinkToFit="1"/>
    </xf>
    <xf numFmtId="0" fontId="17" fillId="3" borderId="5" xfId="2" applyFont="1" applyFill="1" applyBorder="1" applyAlignment="1">
      <alignment horizontal="center" vertical="center" shrinkToFit="1"/>
    </xf>
    <xf numFmtId="0" fontId="17" fillId="3" borderId="6" xfId="2" applyFont="1" applyFill="1" applyBorder="1" applyAlignment="1">
      <alignment horizontal="center" vertical="center" shrinkToFit="1"/>
    </xf>
    <xf numFmtId="0" fontId="17" fillId="3" borderId="7" xfId="2" applyFont="1" applyFill="1" applyBorder="1" applyAlignment="1">
      <alignment horizontal="center" vertical="center" shrinkToFit="1"/>
    </xf>
    <xf numFmtId="0" fontId="13" fillId="0" borderId="0" xfId="3" applyFont="1" applyAlignment="1">
      <alignment horizontal="left"/>
    </xf>
    <xf numFmtId="3" fontId="24" fillId="0" borderId="5" xfId="3" applyNumberFormat="1" applyFont="1" applyBorder="1" applyAlignment="1">
      <alignment horizontal="center"/>
    </xf>
    <xf numFmtId="3" fontId="24" fillId="0" borderId="7" xfId="3" applyNumberFormat="1" applyFont="1" applyBorder="1" applyAlignment="1">
      <alignment horizontal="center"/>
    </xf>
    <xf numFmtId="3" fontId="13" fillId="0" borderId="2" xfId="3" applyNumberFormat="1" applyFont="1" applyBorder="1" applyAlignment="1">
      <alignment horizontal="center" vertical="center" wrapText="1" shrinkToFit="1"/>
    </xf>
    <xf numFmtId="3" fontId="13" fillId="0" borderId="8" xfId="3" applyNumberFormat="1" applyFont="1" applyBorder="1" applyAlignment="1">
      <alignment horizontal="center" vertical="center" wrapText="1" shrinkToFit="1"/>
    </xf>
    <xf numFmtId="3" fontId="13" fillId="0" borderId="12" xfId="3" applyNumberFormat="1" applyFont="1" applyBorder="1" applyAlignment="1">
      <alignment horizontal="center" vertical="center" wrapText="1" shrinkToFit="1"/>
    </xf>
    <xf numFmtId="3" fontId="13" fillId="0" borderId="2" xfId="3" applyNumberFormat="1" applyFont="1" applyBorder="1" applyAlignment="1">
      <alignment horizontal="center" vertical="center" shrinkToFit="1"/>
    </xf>
    <xf numFmtId="3" fontId="13" fillId="0" borderId="8" xfId="3" applyNumberFormat="1" applyFont="1" applyBorder="1" applyAlignment="1">
      <alignment horizontal="center" vertical="center" shrinkToFit="1"/>
    </xf>
    <xf numFmtId="3" fontId="13" fillId="0" borderId="12" xfId="3" applyNumberFormat="1" applyFont="1" applyBorder="1" applyAlignment="1">
      <alignment horizontal="center" vertical="center" shrinkToFi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13" fillId="0" borderId="2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4" borderId="10" xfId="3" applyFont="1" applyFill="1" applyBorder="1" applyAlignment="1">
      <alignment horizontal="center" vertical="center"/>
    </xf>
    <xf numFmtId="3" fontId="13" fillId="0" borderId="10" xfId="3" applyNumberFormat="1" applyFont="1" applyBorder="1" applyAlignment="1">
      <alignment horizontal="center" vertical="center" shrinkToFit="1"/>
    </xf>
    <xf numFmtId="3" fontId="13" fillId="0" borderId="7" xfId="3" applyNumberFormat="1" applyFont="1" applyBorder="1" applyAlignment="1">
      <alignment horizontal="center" vertical="center" shrinkToFit="1"/>
    </xf>
    <xf numFmtId="3" fontId="13" fillId="0" borderId="5" xfId="3" applyNumberFormat="1" applyFont="1" applyBorder="1" applyAlignment="1">
      <alignment horizontal="center" vertical="center" shrinkToFit="1"/>
    </xf>
    <xf numFmtId="3" fontId="13" fillId="0" borderId="6" xfId="3" applyNumberFormat="1" applyFont="1" applyBorder="1" applyAlignment="1">
      <alignment horizontal="center" vertical="center" shrinkToFit="1"/>
    </xf>
    <xf numFmtId="3" fontId="13" fillId="0" borderId="38" xfId="3" applyNumberFormat="1" applyFont="1" applyBorder="1" applyAlignment="1">
      <alignment horizontal="center" vertical="center" shrinkToFit="1"/>
    </xf>
    <xf numFmtId="3" fontId="13" fillId="0" borderId="2" xfId="3" applyNumberFormat="1" applyFont="1" applyBorder="1" applyAlignment="1">
      <alignment vertical="top" wrapText="1" shrinkToFit="1"/>
    </xf>
    <xf numFmtId="3" fontId="13" fillId="0" borderId="8" xfId="3" applyNumberFormat="1" applyFont="1" applyBorder="1" applyAlignment="1">
      <alignment vertical="top" wrapText="1" shrinkToFit="1"/>
    </xf>
    <xf numFmtId="3" fontId="13" fillId="0" borderId="12" xfId="3" applyNumberFormat="1" applyFont="1" applyBorder="1" applyAlignment="1">
      <alignment vertical="top" wrapText="1" shrinkToFit="1"/>
    </xf>
    <xf numFmtId="0" fontId="3" fillId="0" borderId="3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11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3" fillId="10" borderId="10" xfId="4" applyFont="1" applyFill="1" applyBorder="1" applyAlignment="1">
      <alignment horizontal="center"/>
    </xf>
    <xf numFmtId="0" fontId="7" fillId="10" borderId="10" xfId="4" applyFont="1" applyFill="1" applyBorder="1" applyAlignment="1">
      <alignment horizontal="center"/>
    </xf>
    <xf numFmtId="0" fontId="29" fillId="11" borderId="10" xfId="4" applyFont="1" applyFill="1" applyBorder="1" applyAlignment="1">
      <alignment horizontal="center"/>
    </xf>
    <xf numFmtId="0" fontId="7" fillId="11" borderId="10" xfId="4" applyFont="1" applyFill="1" applyBorder="1" applyAlignment="1">
      <alignment horizontal="center"/>
    </xf>
    <xf numFmtId="0" fontId="3" fillId="11" borderId="10" xfId="4" applyFont="1" applyFill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7" xfId="4" applyFont="1" applyBorder="1" applyAlignment="1">
      <alignment horizontal="center"/>
    </xf>
    <xf numFmtId="49" fontId="7" fillId="12" borderId="10" xfId="4" applyNumberFormat="1" applyFont="1" applyFill="1" applyBorder="1" applyAlignment="1">
      <alignment horizontal="center"/>
    </xf>
    <xf numFmtId="49" fontId="3" fillId="12" borderId="10" xfId="4" quotePrefix="1" applyNumberFormat="1" applyFont="1" applyFill="1" applyBorder="1" applyAlignment="1">
      <alignment horizontal="center"/>
    </xf>
    <xf numFmtId="49" fontId="3" fillId="12" borderId="10" xfId="4" applyNumberFormat="1" applyFont="1" applyFill="1" applyBorder="1" applyAlignment="1">
      <alignment horizontal="center"/>
    </xf>
    <xf numFmtId="49" fontId="3" fillId="12" borderId="5" xfId="4" quotePrefix="1" applyNumberFormat="1" applyFont="1" applyFill="1" applyBorder="1" applyAlignment="1">
      <alignment horizontal="center"/>
    </xf>
    <xf numFmtId="49" fontId="3" fillId="0" borderId="5" xfId="4" applyNumberFormat="1" applyFont="1" applyBorder="1" applyAlignment="1">
      <alignment horizontal="center"/>
    </xf>
    <xf numFmtId="49" fontId="3" fillId="0" borderId="7" xfId="4" quotePrefix="1" applyNumberFormat="1" applyFont="1" applyBorder="1" applyAlignment="1">
      <alignment horizontal="center"/>
    </xf>
    <xf numFmtId="49" fontId="3" fillId="0" borderId="7" xfId="4" applyNumberFormat="1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49" fontId="3" fillId="12" borderId="5" xfId="4" applyNumberFormat="1" applyFont="1" applyFill="1" applyBorder="1" applyAlignment="1">
      <alignment horizontal="center"/>
    </xf>
    <xf numFmtId="49" fontId="3" fillId="12" borderId="7" xfId="4" quotePrefix="1" applyNumberFormat="1" applyFont="1" applyFill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3" fillId="0" borderId="10" xfId="4" quotePrefix="1" applyNumberFormat="1" applyFont="1" applyBorder="1" applyAlignment="1">
      <alignment horizontal="center"/>
    </xf>
    <xf numFmtId="49" fontId="3" fillId="0" borderId="10" xfId="4" applyNumberFormat="1" applyFont="1" applyBorder="1" applyAlignment="1">
      <alignment horizontal="center"/>
    </xf>
    <xf numFmtId="49" fontId="3" fillId="0" borderId="5" xfId="4" quotePrefix="1" applyNumberFormat="1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187" fontId="3" fillId="0" borderId="10" xfId="5" applyNumberFormat="1" applyFont="1" applyBorder="1" applyAlignment="1">
      <alignment horizontal="center"/>
    </xf>
    <xf numFmtId="187" fontId="3" fillId="0" borderId="5" xfId="5" applyNumberFormat="1" applyFont="1" applyBorder="1" applyAlignment="1">
      <alignment horizontal="center"/>
    </xf>
    <xf numFmtId="187" fontId="7" fillId="0" borderId="10" xfId="5" applyNumberFormat="1" applyFont="1" applyBorder="1" applyAlignment="1">
      <alignment horizontal="center"/>
    </xf>
    <xf numFmtId="187" fontId="3" fillId="13" borderId="5" xfId="5" applyNumberFormat="1" applyFont="1" applyFill="1" applyBorder="1" applyAlignment="1">
      <alignment horizontal="center"/>
    </xf>
    <xf numFmtId="187" fontId="3" fillId="13" borderId="7" xfId="5" applyNumberFormat="1" applyFont="1" applyFill="1" applyBorder="1" applyAlignment="1">
      <alignment horizontal="center"/>
    </xf>
    <xf numFmtId="187" fontId="3" fillId="12" borderId="10" xfId="5" applyNumberFormat="1" applyFont="1" applyFill="1" applyBorder="1" applyAlignment="1">
      <alignment horizontal="center"/>
    </xf>
    <xf numFmtId="0" fontId="36" fillId="0" borderId="0" xfId="7" applyFont="1" applyBorder="1" applyAlignment="1">
      <alignment horizontal="center"/>
    </xf>
    <xf numFmtId="0" fontId="3" fillId="0" borderId="2" xfId="7" applyFont="1" applyBorder="1" applyAlignment="1">
      <alignment horizontal="center" vertical="center"/>
    </xf>
    <xf numFmtId="0" fontId="3" fillId="0" borderId="8" xfId="7" applyFont="1" applyBorder="1" applyAlignment="1">
      <alignment horizontal="center" vertical="center"/>
    </xf>
    <xf numFmtId="0" fontId="3" fillId="0" borderId="12" xfId="7" applyFont="1" applyBorder="1" applyAlignment="1">
      <alignment horizontal="center" vertical="center"/>
    </xf>
    <xf numFmtId="0" fontId="3" fillId="21" borderId="5" xfId="7" applyFont="1" applyFill="1" applyBorder="1" applyAlignment="1">
      <alignment horizontal="center"/>
    </xf>
    <xf numFmtId="0" fontId="3" fillId="21" borderId="6" xfId="7" applyFont="1" applyFill="1" applyBorder="1" applyAlignment="1">
      <alignment horizontal="center"/>
    </xf>
    <xf numFmtId="0" fontId="3" fillId="21" borderId="7" xfId="7" applyFont="1" applyFill="1" applyBorder="1" applyAlignment="1">
      <alignment horizontal="center"/>
    </xf>
    <xf numFmtId="0" fontId="3" fillId="0" borderId="5" xfId="7" applyFont="1" applyFill="1" applyBorder="1" applyAlignment="1">
      <alignment horizontal="center"/>
    </xf>
    <xf numFmtId="0" fontId="3" fillId="0" borderId="6" xfId="7" applyFont="1" applyFill="1" applyBorder="1" applyAlignment="1">
      <alignment horizontal="center"/>
    </xf>
    <xf numFmtId="0" fontId="3" fillId="0" borderId="7" xfId="7" applyFont="1" applyFill="1" applyBorder="1" applyAlignment="1">
      <alignment horizontal="center"/>
    </xf>
    <xf numFmtId="0" fontId="3" fillId="21" borderId="5" xfId="7" applyFont="1" applyFill="1" applyBorder="1" applyAlignment="1">
      <alignment horizontal="center" vertical="center"/>
    </xf>
    <xf numFmtId="0" fontId="3" fillId="21" borderId="7" xfId="7" applyFont="1" applyFill="1" applyBorder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0" fontId="3" fillId="0" borderId="5" xfId="7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/>
    </xf>
    <xf numFmtId="0" fontId="5" fillId="0" borderId="77" xfId="7" applyFont="1" applyFill="1" applyBorder="1" applyAlignment="1">
      <alignment horizontal="center"/>
    </xf>
    <xf numFmtId="0" fontId="5" fillId="0" borderId="79" xfId="7" applyFont="1" applyFill="1" applyBorder="1" applyAlignment="1">
      <alignment horizontal="center"/>
    </xf>
    <xf numFmtId="3" fontId="5" fillId="0" borderId="77" xfId="1" applyNumberFormat="1" applyFont="1" applyFill="1" applyBorder="1" applyAlignment="1">
      <alignment horizontal="center"/>
    </xf>
    <xf numFmtId="3" fontId="5" fillId="0" borderId="78" xfId="1" applyNumberFormat="1" applyFont="1" applyFill="1" applyBorder="1" applyAlignment="1">
      <alignment horizontal="center"/>
    </xf>
    <xf numFmtId="3" fontId="5" fillId="0" borderId="79" xfId="1" applyNumberFormat="1" applyFont="1" applyFill="1" applyBorder="1" applyAlignment="1">
      <alignment horizontal="center"/>
    </xf>
    <xf numFmtId="0" fontId="5" fillId="0" borderId="13" xfId="7" applyFont="1" applyFill="1" applyBorder="1" applyAlignment="1">
      <alignment horizontal="center"/>
    </xf>
    <xf numFmtId="0" fontId="5" fillId="0" borderId="14" xfId="7" applyFont="1" applyFill="1" applyBorder="1" applyAlignment="1">
      <alignment horizontal="center"/>
    </xf>
    <xf numFmtId="3" fontId="5" fillId="0" borderId="13" xfId="7" applyNumberFormat="1" applyFont="1" applyFill="1" applyBorder="1" applyAlignment="1">
      <alignment horizontal="center"/>
    </xf>
    <xf numFmtId="3" fontId="5" fillId="0" borderId="1" xfId="7" applyNumberFormat="1" applyFont="1" applyFill="1" applyBorder="1" applyAlignment="1">
      <alignment horizontal="center"/>
    </xf>
    <xf numFmtId="3" fontId="5" fillId="0" borderId="14" xfId="7" applyNumberFormat="1" applyFont="1" applyFill="1" applyBorder="1" applyAlignment="1">
      <alignment horizontal="center"/>
    </xf>
    <xf numFmtId="0" fontId="11" fillId="0" borderId="82" xfId="14" applyFont="1" applyBorder="1" applyAlignment="1">
      <alignment horizontal="left" wrapText="1" indent="1"/>
    </xf>
    <xf numFmtId="0" fontId="11" fillId="0" borderId="83" xfId="14" applyFont="1" applyBorder="1" applyAlignment="1">
      <alignment horizontal="left" wrapText="1" indent="1"/>
    </xf>
    <xf numFmtId="0" fontId="11" fillId="0" borderId="84" xfId="14" applyFont="1" applyBorder="1" applyAlignment="1">
      <alignment horizontal="left" wrapText="1" indent="1"/>
    </xf>
    <xf numFmtId="0" fontId="11" fillId="0" borderId="85" xfId="14" applyFont="1" applyBorder="1" applyAlignment="1">
      <alignment horizontal="left" wrapText="1" indent="1"/>
    </xf>
    <xf numFmtId="0" fontId="11" fillId="0" borderId="12" xfId="14" applyFont="1" applyBorder="1" applyAlignment="1">
      <alignment horizontal="left" wrapText="1" indent="1"/>
    </xf>
    <xf numFmtId="0" fontId="11" fillId="0" borderId="1" xfId="7" applyFont="1" applyBorder="1" applyAlignment="1">
      <alignment horizontal="left" indent="2"/>
    </xf>
    <xf numFmtId="0" fontId="11" fillId="0" borderId="13" xfId="7" applyFont="1" applyBorder="1" applyAlignment="1">
      <alignment horizontal="left" indent="1"/>
    </xf>
    <xf numFmtId="0" fontId="11" fillId="0" borderId="14" xfId="7" applyFont="1" applyBorder="1" applyAlignment="1">
      <alignment horizontal="left" indent="1"/>
    </xf>
    <xf numFmtId="0" fontId="38" fillId="24" borderId="10" xfId="7" applyFont="1" applyFill="1" applyBorder="1" applyAlignment="1">
      <alignment horizontal="center" vertical="center"/>
    </xf>
    <xf numFmtId="0" fontId="38" fillId="24" borderId="10" xfId="7" applyFont="1" applyFill="1" applyBorder="1" applyAlignment="1">
      <alignment horizontal="center"/>
    </xf>
    <xf numFmtId="0" fontId="11" fillId="0" borderId="8" xfId="14" applyFont="1" applyBorder="1" applyAlignment="1">
      <alignment horizontal="left" wrapText="1" indent="1"/>
    </xf>
    <xf numFmtId="0" fontId="38" fillId="0" borderId="5" xfId="7" applyFont="1" applyBorder="1" applyAlignment="1">
      <alignment horizontal="center"/>
    </xf>
    <xf numFmtId="0" fontId="38" fillId="0" borderId="6" xfId="7" applyFont="1" applyBorder="1" applyAlignment="1">
      <alignment horizontal="center"/>
    </xf>
    <xf numFmtId="0" fontId="38" fillId="0" borderId="7" xfId="7" applyFont="1" applyBorder="1" applyAlignment="1">
      <alignment horizontal="center"/>
    </xf>
    <xf numFmtId="0" fontId="38" fillId="20" borderId="1" xfId="14" applyFont="1" applyFill="1" applyBorder="1" applyAlignment="1">
      <alignment horizontal="center"/>
    </xf>
    <xf numFmtId="0" fontId="38" fillId="19" borderId="5" xfId="7" applyFont="1" applyFill="1" applyBorder="1" applyAlignment="1">
      <alignment horizontal="center"/>
    </xf>
    <xf numFmtId="0" fontId="38" fillId="19" borderId="6" xfId="7" applyFont="1" applyFill="1" applyBorder="1" applyAlignment="1">
      <alignment horizontal="center"/>
    </xf>
    <xf numFmtId="0" fontId="38" fillId="19" borderId="7" xfId="7" applyFont="1" applyFill="1" applyBorder="1" applyAlignment="1">
      <alignment horizontal="center"/>
    </xf>
    <xf numFmtId="0" fontId="11" fillId="0" borderId="11" xfId="7" applyFont="1" applyBorder="1" applyAlignment="1">
      <alignment horizontal="left" indent="1"/>
    </xf>
    <xf numFmtId="0" fontId="11" fillId="0" borderId="9" xfId="7" applyFont="1" applyBorder="1" applyAlignment="1">
      <alignment horizontal="left" indent="1"/>
    </xf>
    <xf numFmtId="0" fontId="11" fillId="0" borderId="70" xfId="7" applyFont="1" applyBorder="1" applyAlignment="1">
      <alignment horizontal="left" indent="1"/>
    </xf>
    <xf numFmtId="0" fontId="11" fillId="0" borderId="71" xfId="7" applyFont="1" applyBorder="1" applyAlignment="1">
      <alignment horizontal="left" indent="1"/>
    </xf>
    <xf numFmtId="0" fontId="38" fillId="0" borderId="10" xfId="7" applyFont="1" applyBorder="1" applyAlignment="1">
      <alignment horizontal="center" vertical="center"/>
    </xf>
    <xf numFmtId="0" fontId="38" fillId="0" borderId="10" xfId="7" applyFont="1" applyBorder="1" applyAlignment="1">
      <alignment horizontal="center"/>
    </xf>
    <xf numFmtId="3" fontId="38" fillId="19" borderId="10" xfId="7" applyNumberFormat="1" applyFont="1" applyFill="1" applyBorder="1" applyAlignment="1">
      <alignment horizontal="center"/>
    </xf>
    <xf numFmtId="3" fontId="38" fillId="0" borderId="10" xfId="7" applyNumberFormat="1" applyFont="1" applyFill="1" applyBorder="1" applyAlignment="1">
      <alignment horizontal="center"/>
    </xf>
    <xf numFmtId="1" fontId="38" fillId="0" borderId="10" xfId="7" applyNumberFormat="1" applyFont="1" applyBorder="1" applyAlignment="1">
      <alignment horizontal="center"/>
    </xf>
    <xf numFmtId="1" fontId="38" fillId="19" borderId="10" xfId="7" applyNumberFormat="1" applyFont="1" applyFill="1" applyBorder="1" applyAlignment="1">
      <alignment horizontal="center"/>
    </xf>
    <xf numFmtId="0" fontId="36" fillId="0" borderId="0" xfId="7" applyFont="1" applyAlignment="1">
      <alignment horizontal="center"/>
    </xf>
    <xf numFmtId="0" fontId="38" fillId="20" borderId="0" xfId="7" applyFont="1" applyFill="1" applyAlignment="1">
      <alignment horizontal="left" vertical="center"/>
    </xf>
    <xf numFmtId="0" fontId="38" fillId="19" borderId="10" xfId="7" applyFont="1" applyFill="1" applyBorder="1" applyAlignment="1">
      <alignment horizontal="center"/>
    </xf>
    <xf numFmtId="0" fontId="38" fillId="0" borderId="10" xfId="7" applyFont="1" applyFill="1" applyBorder="1" applyAlignment="1">
      <alignment horizontal="center"/>
    </xf>
    <xf numFmtId="0" fontId="3" fillId="19" borderId="10" xfId="7" applyFont="1" applyFill="1" applyBorder="1" applyAlignment="1">
      <alignment horizontal="center"/>
    </xf>
    <xf numFmtId="0" fontId="3" fillId="0" borderId="10" xfId="7" applyFont="1" applyFill="1" applyBorder="1" applyAlignment="1">
      <alignment horizontal="center"/>
    </xf>
    <xf numFmtId="0" fontId="3" fillId="0" borderId="10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6" xfId="7" applyFont="1" applyBorder="1" applyAlignment="1">
      <alignment horizontal="center"/>
    </xf>
    <xf numFmtId="0" fontId="3" fillId="0" borderId="7" xfId="7" applyFont="1" applyBorder="1" applyAlignment="1">
      <alignment horizontal="center"/>
    </xf>
    <xf numFmtId="0" fontId="5" fillId="0" borderId="8" xfId="10" applyFont="1" applyBorder="1" applyAlignment="1">
      <alignment wrapText="1"/>
    </xf>
    <xf numFmtId="0" fontId="3" fillId="9" borderId="1" xfId="10" applyFont="1" applyFill="1" applyBorder="1" applyAlignment="1">
      <alignment horizontal="center"/>
    </xf>
    <xf numFmtId="0" fontId="3" fillId="15" borderId="5" xfId="7" applyFont="1" applyFill="1" applyBorder="1" applyAlignment="1">
      <alignment horizontal="center"/>
    </xf>
    <xf numFmtId="0" fontId="3" fillId="15" borderId="7" xfId="7" applyFont="1" applyFill="1" applyBorder="1" applyAlignment="1">
      <alignment horizontal="center"/>
    </xf>
    <xf numFmtId="0" fontId="3" fillId="19" borderId="5" xfId="7" applyFont="1" applyFill="1" applyBorder="1" applyAlignment="1">
      <alignment horizontal="center"/>
    </xf>
    <xf numFmtId="0" fontId="3" fillId="19" borderId="6" xfId="7" applyFont="1" applyFill="1" applyBorder="1" applyAlignment="1">
      <alignment horizontal="center"/>
    </xf>
    <xf numFmtId="0" fontId="3" fillId="19" borderId="7" xfId="7" applyFont="1" applyFill="1" applyBorder="1" applyAlignment="1">
      <alignment horizontal="center"/>
    </xf>
    <xf numFmtId="0" fontId="5" fillId="0" borderId="11" xfId="7" applyFont="1" applyBorder="1" applyAlignment="1">
      <alignment horizontal="left" indent="1"/>
    </xf>
    <xf numFmtId="0" fontId="5" fillId="0" borderId="9" xfId="7" applyFont="1" applyBorder="1" applyAlignment="1">
      <alignment horizontal="left" indent="1"/>
    </xf>
    <xf numFmtId="0" fontId="5" fillId="0" borderId="70" xfId="7" applyFont="1" applyBorder="1" applyAlignment="1">
      <alignment horizontal="left" indent="1"/>
    </xf>
    <xf numFmtId="0" fontId="5" fillId="0" borderId="71" xfId="7" applyFont="1" applyBorder="1" applyAlignment="1">
      <alignment horizontal="left" indent="1"/>
    </xf>
    <xf numFmtId="0" fontId="5" fillId="0" borderId="12" xfId="10" applyFont="1" applyBorder="1" applyAlignment="1">
      <alignment wrapText="1"/>
    </xf>
    <xf numFmtId="0" fontId="5" fillId="0" borderId="13" xfId="7" applyFont="1" applyBorder="1" applyAlignment="1">
      <alignment horizontal="left" indent="2"/>
    </xf>
    <xf numFmtId="0" fontId="5" fillId="0" borderId="14" xfId="7" applyFont="1" applyBorder="1" applyAlignment="1">
      <alignment horizontal="left" indent="2"/>
    </xf>
    <xf numFmtId="0" fontId="5" fillId="0" borderId="73" xfId="10" applyFont="1" applyBorder="1" applyAlignment="1">
      <alignment horizontal="left" wrapText="1"/>
    </xf>
    <xf numFmtId="0" fontId="5" fillId="0" borderId="74" xfId="10" applyFont="1" applyBorder="1" applyAlignment="1">
      <alignment horizontal="left" wrapText="1"/>
    </xf>
    <xf numFmtId="0" fontId="5" fillId="0" borderId="75" xfId="10" applyFont="1" applyBorder="1" applyAlignment="1">
      <alignment horizontal="left" wrapText="1"/>
    </xf>
    <xf numFmtId="0" fontId="5" fillId="0" borderId="77" xfId="10" applyFont="1" applyBorder="1" applyAlignment="1">
      <alignment wrapText="1"/>
    </xf>
    <xf numFmtId="0" fontId="5" fillId="0" borderId="78" xfId="10" applyFont="1" applyBorder="1" applyAlignment="1">
      <alignment wrapText="1"/>
    </xf>
    <xf numFmtId="0" fontId="5" fillId="0" borderId="79" xfId="10" applyFont="1" applyBorder="1" applyAlignment="1">
      <alignment wrapText="1"/>
    </xf>
    <xf numFmtId="0" fontId="5" fillId="0" borderId="68" xfId="1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3" fillId="0" borderId="0" xfId="3" applyFont="1" applyAlignment="1">
      <alignment horizontal="center"/>
    </xf>
  </cellXfs>
  <cellStyles count="17">
    <cellStyle name="Comma" xfId="1" builtinId="3"/>
    <cellStyle name="Comma [0] 2" xfId="15"/>
    <cellStyle name="Comma 17" xfId="16"/>
    <cellStyle name="Comma 2" xfId="11"/>
    <cellStyle name="Comma 3" xfId="5"/>
    <cellStyle name="Comma 3 2" xfId="8"/>
    <cellStyle name="Comma 3 2 2" xfId="12"/>
    <cellStyle name="Comma 4" xfId="13"/>
    <cellStyle name="Comma_เกณฑ์การจัดสรร_Model 1" xfId="9"/>
    <cellStyle name="Normal" xfId="0" builtinId="0"/>
    <cellStyle name="Normal 3" xfId="10"/>
    <cellStyle name="Normal 3 8" xfId="14"/>
    <cellStyle name="Normal_เกณฑ์การจัดสรร_Model 1" xfId="7"/>
    <cellStyle name="Percent 2" xfId="6"/>
    <cellStyle name="ปกติ 2 2 2" xfId="2"/>
    <cellStyle name="ปกติ 2 3" xfId="4"/>
    <cellStyle name="ปกติ_01-ประมาณการรายรับเงินรายได้50-แอร์" xfId="3"/>
  </cellStyles>
  <dxfs count="0"/>
  <tableStyles count="0" defaultTableStyle="TableStyleMedium2" defaultPivotStyle="PivotStyleLight16"/>
  <colors>
    <mruColors>
      <color rgb="FFCC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63499</xdr:colOff>
      <xdr:row>18</xdr:row>
      <xdr:rowOff>10583</xdr:rowOff>
    </xdr:from>
    <xdr:to>
      <xdr:col>3</xdr:col>
      <xdr:colOff>455083</xdr:colOff>
      <xdr:row>19</xdr:row>
      <xdr:rowOff>31750</xdr:rowOff>
    </xdr:to>
    <xdr:sp macro="" textlink="">
      <xdr:nvSpPr>
        <xdr:cNvPr id="2" name="Notched Right Arrow 1"/>
        <xdr:cNvSpPr/>
      </xdr:nvSpPr>
      <xdr:spPr>
        <a:xfrm>
          <a:off x="3767666" y="5619750"/>
          <a:ext cx="391584" cy="359833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42332</xdr:colOff>
      <xdr:row>18</xdr:row>
      <xdr:rowOff>0</xdr:rowOff>
    </xdr:from>
    <xdr:to>
      <xdr:col>5</xdr:col>
      <xdr:colOff>433916</xdr:colOff>
      <xdr:row>19</xdr:row>
      <xdr:rowOff>21167</xdr:rowOff>
    </xdr:to>
    <xdr:sp macro="" textlink="">
      <xdr:nvSpPr>
        <xdr:cNvPr id="3" name="Notched Right Arrow 2"/>
        <xdr:cNvSpPr/>
      </xdr:nvSpPr>
      <xdr:spPr>
        <a:xfrm>
          <a:off x="6117165" y="5609167"/>
          <a:ext cx="391584" cy="359833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42332</xdr:colOff>
      <xdr:row>18</xdr:row>
      <xdr:rowOff>0</xdr:rowOff>
    </xdr:from>
    <xdr:to>
      <xdr:col>7</xdr:col>
      <xdr:colOff>433916</xdr:colOff>
      <xdr:row>19</xdr:row>
      <xdr:rowOff>21167</xdr:rowOff>
    </xdr:to>
    <xdr:sp macro="" textlink="">
      <xdr:nvSpPr>
        <xdr:cNvPr id="4" name="Notched Right Arrow 3"/>
        <xdr:cNvSpPr/>
      </xdr:nvSpPr>
      <xdr:spPr>
        <a:xfrm>
          <a:off x="8360832" y="5609167"/>
          <a:ext cx="391584" cy="359833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31749</xdr:colOff>
      <xdr:row>18</xdr:row>
      <xdr:rowOff>0</xdr:rowOff>
    </xdr:from>
    <xdr:to>
      <xdr:col>9</xdr:col>
      <xdr:colOff>423333</xdr:colOff>
      <xdr:row>19</xdr:row>
      <xdr:rowOff>21167</xdr:rowOff>
    </xdr:to>
    <xdr:sp macro="" textlink="">
      <xdr:nvSpPr>
        <xdr:cNvPr id="5" name="Notched Right Arrow 4"/>
        <xdr:cNvSpPr/>
      </xdr:nvSpPr>
      <xdr:spPr>
        <a:xfrm>
          <a:off x="10794999" y="5609167"/>
          <a:ext cx="391584" cy="359833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73216</xdr:colOff>
      <xdr:row>0</xdr:row>
      <xdr:rowOff>77047</xdr:rowOff>
    </xdr:from>
    <xdr:to>
      <xdr:col>27</xdr:col>
      <xdr:colOff>746136</xdr:colOff>
      <xdr:row>2</xdr:row>
      <xdr:rowOff>25006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465866" y="77047"/>
          <a:ext cx="1606370" cy="41468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>
              <a:latin typeface="Arial Black" pitchFamily="34" charset="0"/>
            </a:rPr>
            <a:t>F01-</a:t>
          </a:r>
          <a:r>
            <a:rPr lang="th-TH" sz="1200" b="1">
              <a:latin typeface="Arial Black" pitchFamily="34" charset="0"/>
            </a:rPr>
            <a:t>64 สรุปรายรับ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108934</xdr:colOff>
      <xdr:row>0</xdr:row>
      <xdr:rowOff>124672</xdr:rowOff>
    </xdr:from>
    <xdr:to>
      <xdr:col>25</xdr:col>
      <xdr:colOff>781855</xdr:colOff>
      <xdr:row>2</xdr:row>
      <xdr:rowOff>72631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527778" y="124672"/>
          <a:ext cx="1601608" cy="41230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>
              <a:latin typeface="Arial Black" pitchFamily="34" charset="0"/>
            </a:rPr>
            <a:t>F01-</a:t>
          </a:r>
          <a:r>
            <a:rPr lang="th-TH" sz="1200" b="1">
              <a:latin typeface="Arial Black" pitchFamily="34" charset="0"/>
            </a:rPr>
            <a:t>64 สรุปรายรับ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269875</xdr:colOff>
      <xdr:row>1</xdr:row>
      <xdr:rowOff>55564</xdr:rowOff>
    </xdr:from>
    <xdr:to>
      <xdr:col>25</xdr:col>
      <xdr:colOff>635000</xdr:colOff>
      <xdr:row>2</xdr:row>
      <xdr:rowOff>174625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4900275" y="160339"/>
          <a:ext cx="1870075" cy="38576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00" b="1">
              <a:latin typeface="Arial Black" pitchFamily="34" charset="0"/>
            </a:rPr>
            <a:t>F0</a:t>
          </a:r>
          <a:r>
            <a:rPr lang="th-TH" sz="1000" b="1">
              <a:latin typeface="Arial Black" pitchFamily="34" charset="0"/>
            </a:rPr>
            <a:t>2</a:t>
          </a:r>
          <a:r>
            <a:rPr lang="en-US" sz="1000" b="1">
              <a:latin typeface="Arial Black" pitchFamily="34" charset="0"/>
            </a:rPr>
            <a:t>-</a:t>
          </a:r>
          <a:r>
            <a:rPr lang="th-TH" sz="1000" b="1">
              <a:latin typeface="Arial Black" pitchFamily="34" charset="0"/>
            </a:rPr>
            <a:t>64รายรับ-แยกระบบ</a:t>
          </a:r>
        </a:p>
        <a:p>
          <a:pPr algn="ctr"/>
          <a:endParaRPr lang="th-TH" sz="1000" b="1">
            <a:latin typeface="Arial Black" pitchFamily="34" charset="0"/>
          </a:endParaRPr>
        </a:p>
        <a:p>
          <a:pPr algn="ctr"/>
          <a:endParaRPr lang="th-TH" sz="1000" b="1">
            <a:latin typeface="Arial Black" pitchFamily="34" charset="0"/>
          </a:endParaRPr>
        </a:p>
        <a:p>
          <a:pPr algn="ctr"/>
          <a:endParaRPr lang="th-TH" sz="1000" b="1">
            <a:latin typeface="Arial Black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619126</xdr:colOff>
      <xdr:row>0</xdr:row>
      <xdr:rowOff>0</xdr:rowOff>
    </xdr:from>
    <xdr:to>
      <xdr:col>21</xdr:col>
      <xdr:colOff>695326</xdr:colOff>
      <xdr:row>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2020551" y="0"/>
          <a:ext cx="1638300" cy="3143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00" b="1">
              <a:latin typeface="Arial Black" pitchFamily="34" charset="0"/>
            </a:rPr>
            <a:t>F0</a:t>
          </a:r>
          <a:r>
            <a:rPr lang="th-TH" sz="1000" b="1">
              <a:latin typeface="Arial Black" pitchFamily="34" charset="0"/>
            </a:rPr>
            <a:t>3-64 รายรับหลักสูตร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190501</xdr:colOff>
      <xdr:row>0</xdr:row>
      <xdr:rowOff>113243</xdr:rowOff>
    </xdr:from>
    <xdr:to>
      <xdr:col>20</xdr:col>
      <xdr:colOff>21168</xdr:colOff>
      <xdr:row>1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916334" y="113243"/>
          <a:ext cx="1651001" cy="3418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F0</a:t>
          </a:r>
          <a:r>
            <a:rPr lang="th-TH" sz="10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4-64 หัก</a:t>
          </a:r>
          <a:r>
            <a:rPr lang="en-US" sz="1000" b="1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GE</a:t>
          </a:r>
          <a:endParaRPr lang="th-TH" sz="1000" b="1">
            <a:solidFill>
              <a:schemeClr val="dk1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o1\&#3611;&#3619;&#3632;&#3617;&#3634;&#3603;&#3585;&#3634;&#3619;&#3648;&#3591;&#3636;&#3609;&#3619;&#3634;&#3618;&#3652;&#3604;&#3657;\&#3591;&#3610;&#3611;&#3619;&#3632;&#3617;&#3634;&#3603;&#3611;&#3637;%202560\05%20&#3611;&#3619;&#3632;&#3617;&#3634;&#3603;&#3585;&#3634;&#3619;%202560\&#3611;&#3619;&#3632;&#3617;&#3634;&#3603;&#3585;&#3634;&#3619;&#3619;&#3634;&#3618;&#3619;&#3633;&#3610;%20-%20&#3588;&#3619;&#3633;&#3657;&#3591;&#3607;&#3637;&#3656;%201\00%20&#3652;&#3615;&#3621;&#3660;&#3619;&#3623;&#3617;&#3611;&#3619;&#3632;&#3617;&#3634;&#3603;&#3585;&#3634;&#3619;%202560-64%20&#3588;&#3619;&#3633;&#3657;&#3591;&#3607;&#3637;&#3656;%201\&#3626;&#3634;&#3626;&#3640;&#3586;%202560-2564_&#3649;&#3585;&#3657;&#3652;&#3586;%201%20&#3592;&#3634;&#3585;&#3588;&#3603;&#3632;&#3618;&#3639;&#3609;&#3618;&#3633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จัดสรรสาขา 57"/>
      <sheetName val="F01-สรุปรายรับ 60"/>
      <sheetName val="F02-รายรับ 60"/>
      <sheetName val="F03-รายรับนอกที่ตั้ง60"/>
      <sheetName val="F-60"/>
      <sheetName val="นิสิต"/>
      <sheetName val="นิสิตศูนย์นอก"/>
      <sheetName val="หักวิทย์"/>
      <sheetName val="นิสิตปัจจุบัน-ปีการศึกษา 58"/>
      <sheetName val="แผนรับนิสิต 59-63"/>
      <sheetName val="F01-สรุปรายรับ 61"/>
      <sheetName val="F-61"/>
      <sheetName val="F01-สรุปรายรับ 62"/>
      <sheetName val="F-62"/>
      <sheetName val="F01-สรุปรายรับ 63"/>
      <sheetName val="F-63"/>
      <sheetName val="F01-สรุปรายรับ 64"/>
      <sheetName val="F-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N24">
            <v>0</v>
          </cell>
        </row>
        <row r="33">
          <cell r="N3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R20"/>
  <sheetViews>
    <sheetView topLeftCell="A10" zoomScale="90" zoomScaleNormal="90" workbookViewId="0">
      <selection activeCell="I25" sqref="I25"/>
    </sheetView>
  </sheetViews>
  <sheetFormatPr defaultRowHeight="26.25" x14ac:dyDescent="0.4"/>
  <cols>
    <col min="1" max="1" width="9.140625" style="769"/>
    <col min="2" max="2" width="15.28515625" style="769" customWidth="1"/>
    <col min="3" max="3" width="31.140625" style="769" customWidth="1"/>
    <col min="4" max="4" width="7.42578125" style="769" customWidth="1"/>
    <col min="5" max="5" width="28.140625" style="769" customWidth="1"/>
    <col min="6" max="6" width="8" style="769" customWidth="1"/>
    <col min="7" max="7" width="25.7109375" style="769" customWidth="1"/>
    <col min="8" max="8" width="7.7109375" style="769" customWidth="1"/>
    <col min="9" max="9" width="28.85546875" style="769" customWidth="1"/>
    <col min="10" max="10" width="7.5703125" style="769" customWidth="1"/>
    <col min="11" max="11" width="24.42578125" style="769" customWidth="1"/>
    <col min="12" max="14" width="9.140625" style="769"/>
    <col min="15" max="15" width="9.28515625" style="769" customWidth="1"/>
    <col min="16" max="16384" width="9.140625" style="769"/>
  </cols>
  <sheetData>
    <row r="1" spans="2:18" ht="31.5" customHeight="1" x14ac:dyDescent="0.4">
      <c r="B1" s="919" t="s">
        <v>366</v>
      </c>
      <c r="C1" s="919"/>
      <c r="D1" s="919"/>
      <c r="E1" s="919"/>
      <c r="F1" s="919"/>
      <c r="G1" s="919"/>
      <c r="H1" s="919"/>
      <c r="I1" s="919"/>
      <c r="J1" s="919"/>
      <c r="K1" s="919"/>
      <c r="L1" s="777"/>
      <c r="M1" s="777"/>
      <c r="N1" s="770"/>
      <c r="O1" s="768"/>
      <c r="P1" s="768"/>
      <c r="Q1" s="768"/>
      <c r="R1" s="768"/>
    </row>
    <row r="2" spans="2:18" ht="13.5" customHeight="1" x14ac:dyDescent="0.4"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68"/>
      <c r="P2" s="768"/>
      <c r="Q2" s="768"/>
      <c r="R2" s="768"/>
    </row>
    <row r="3" spans="2:18" x14ac:dyDescent="0.4">
      <c r="B3" s="778" t="s">
        <v>379</v>
      </c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0"/>
      <c r="O3" s="768"/>
      <c r="P3" s="768"/>
      <c r="Q3" s="768"/>
      <c r="R3" s="768"/>
    </row>
    <row r="4" spans="2:18" x14ac:dyDescent="0.4">
      <c r="B4" s="769">
        <v>1</v>
      </c>
      <c r="C4" s="772" t="s">
        <v>367</v>
      </c>
      <c r="D4" s="769" t="s">
        <v>368</v>
      </c>
      <c r="E4" s="771"/>
      <c r="F4" s="771"/>
      <c r="G4" s="771"/>
      <c r="H4" s="771"/>
      <c r="I4" s="771"/>
      <c r="J4" s="771"/>
      <c r="K4" s="771"/>
      <c r="L4" s="771"/>
      <c r="M4" s="771"/>
      <c r="N4" s="771"/>
    </row>
    <row r="5" spans="2:18" x14ac:dyDescent="0.4">
      <c r="B5" s="769">
        <v>2</v>
      </c>
      <c r="C5" s="772" t="s">
        <v>369</v>
      </c>
      <c r="D5" s="769" t="s">
        <v>380</v>
      </c>
    </row>
    <row r="6" spans="2:18" x14ac:dyDescent="0.4">
      <c r="B6" s="769">
        <v>3</v>
      </c>
      <c r="C6" s="772" t="s">
        <v>370</v>
      </c>
      <c r="D6" s="769" t="s">
        <v>372</v>
      </c>
    </row>
    <row r="7" spans="2:18" x14ac:dyDescent="0.4">
      <c r="B7" s="769">
        <v>4</v>
      </c>
      <c r="C7" s="772" t="s">
        <v>371</v>
      </c>
      <c r="D7" s="769" t="s">
        <v>373</v>
      </c>
    </row>
    <row r="8" spans="2:18" x14ac:dyDescent="0.4">
      <c r="B8" s="769">
        <v>5</v>
      </c>
      <c r="C8" s="772" t="s">
        <v>422</v>
      </c>
      <c r="D8" s="769" t="s">
        <v>421</v>
      </c>
    </row>
    <row r="9" spans="2:18" ht="10.5" customHeight="1" x14ac:dyDescent="0.4"/>
    <row r="10" spans="2:18" x14ac:dyDescent="0.4">
      <c r="B10" s="778" t="s">
        <v>375</v>
      </c>
    </row>
    <row r="11" spans="2:18" x14ac:dyDescent="0.4">
      <c r="B11" s="769">
        <v>1</v>
      </c>
      <c r="C11" s="769" t="s">
        <v>376</v>
      </c>
    </row>
    <row r="12" spans="2:18" x14ac:dyDescent="0.4">
      <c r="B12" s="769">
        <v>2</v>
      </c>
      <c r="C12" s="769" t="s">
        <v>377</v>
      </c>
    </row>
    <row r="13" spans="2:18" x14ac:dyDescent="0.4">
      <c r="B13" s="769">
        <v>3</v>
      </c>
      <c r="C13" s="769" t="s">
        <v>378</v>
      </c>
    </row>
    <row r="14" spans="2:18" ht="12.75" customHeight="1" x14ac:dyDescent="0.4"/>
    <row r="15" spans="2:18" x14ac:dyDescent="0.4">
      <c r="B15" s="778" t="s">
        <v>374</v>
      </c>
    </row>
    <row r="16" spans="2:18" x14ac:dyDescent="0.4">
      <c r="C16" s="773" t="s">
        <v>381</v>
      </c>
    </row>
    <row r="17" spans="2:11" x14ac:dyDescent="0.4">
      <c r="B17" s="769" t="s">
        <v>382</v>
      </c>
    </row>
    <row r="18" spans="2:11" ht="27" thickBot="1" x14ac:dyDescent="0.45"/>
    <row r="19" spans="2:11" ht="27" thickBot="1" x14ac:dyDescent="0.45">
      <c r="C19" s="775" t="s">
        <v>367</v>
      </c>
      <c r="D19" s="771"/>
      <c r="E19" s="776" t="s">
        <v>371</v>
      </c>
      <c r="F19" s="771"/>
      <c r="G19" s="776" t="s">
        <v>383</v>
      </c>
      <c r="H19" s="771"/>
      <c r="I19" s="776" t="s">
        <v>370</v>
      </c>
      <c r="J19" s="771"/>
      <c r="K19" s="776" t="s">
        <v>369</v>
      </c>
    </row>
    <row r="20" spans="2:11" ht="27" customHeight="1" x14ac:dyDescent="0.4">
      <c r="C20" s="774">
        <v>1</v>
      </c>
      <c r="D20" s="774"/>
      <c r="E20" s="774">
        <v>2</v>
      </c>
      <c r="F20" s="774"/>
      <c r="G20" s="774">
        <v>3</v>
      </c>
      <c r="H20" s="774"/>
      <c r="I20" s="774">
        <v>4</v>
      </c>
      <c r="J20" s="774"/>
      <c r="K20" s="774">
        <v>5</v>
      </c>
    </row>
  </sheetData>
  <mergeCells count="1">
    <mergeCell ref="B1:K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T50"/>
  <sheetViews>
    <sheetView showGridLines="0" view="pageBreakPreview" zoomScaleNormal="100" zoomScaleSheetLayoutView="100" workbookViewId="0">
      <selection activeCell="G16" sqref="G16:J16"/>
    </sheetView>
  </sheetViews>
  <sheetFormatPr defaultColWidth="9.140625" defaultRowHeight="21" x14ac:dyDescent="0.35"/>
  <cols>
    <col min="1" max="1" width="3.42578125" style="622" customWidth="1"/>
    <col min="2" max="2" width="27.7109375" style="622" customWidth="1"/>
    <col min="3" max="10" width="7.85546875" style="622" customWidth="1"/>
    <col min="11" max="11" width="5.42578125" style="622" customWidth="1"/>
    <col min="12" max="12" width="27.7109375" style="622" customWidth="1"/>
    <col min="13" max="20" width="7.85546875" style="622" customWidth="1"/>
    <col min="21" max="21" width="3.42578125" style="622" customWidth="1"/>
    <col min="22" max="16384" width="9.140625" style="622"/>
  </cols>
  <sheetData>
    <row r="1" spans="2:20" s="618" customFormat="1" ht="29.25" customHeight="1" x14ac:dyDescent="0.35">
      <c r="B1" s="1091" t="s">
        <v>288</v>
      </c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</row>
    <row r="2" spans="2:20" s="618" customFormat="1" ht="12" customHeight="1" x14ac:dyDescent="0.35"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</row>
    <row r="3" spans="2:20" ht="23.25" customHeight="1" x14ac:dyDescent="0.35">
      <c r="B3" s="620" t="s">
        <v>289</v>
      </c>
      <c r="C3" s="621"/>
      <c r="D3" s="621"/>
      <c r="E3" s="621"/>
    </row>
    <row r="4" spans="2:20" x14ac:dyDescent="0.35">
      <c r="B4" s="623" t="s">
        <v>290</v>
      </c>
      <c r="L4" s="624" t="s">
        <v>291</v>
      </c>
    </row>
    <row r="5" spans="2:20" x14ac:dyDescent="0.35">
      <c r="B5" s="1044" t="s">
        <v>292</v>
      </c>
      <c r="C5" s="1095" t="s">
        <v>293</v>
      </c>
      <c r="D5" s="1095"/>
      <c r="E5" s="1095"/>
      <c r="F5" s="1095"/>
      <c r="G5" s="1096" t="s">
        <v>294</v>
      </c>
      <c r="H5" s="1096"/>
      <c r="I5" s="1096"/>
      <c r="J5" s="1096"/>
      <c r="L5" s="1044" t="s">
        <v>292</v>
      </c>
      <c r="M5" s="1097" t="s">
        <v>293</v>
      </c>
      <c r="N5" s="1097"/>
      <c r="O5" s="1097"/>
      <c r="P5" s="1097"/>
      <c r="Q5" s="1095" t="s">
        <v>294</v>
      </c>
      <c r="R5" s="1095"/>
      <c r="S5" s="1095"/>
      <c r="T5" s="1095"/>
    </row>
    <row r="6" spans="2:20" s="627" customFormat="1" x14ac:dyDescent="0.35">
      <c r="B6" s="1044"/>
      <c r="C6" s="625" t="s">
        <v>295</v>
      </c>
      <c r="D6" s="625" t="s">
        <v>296</v>
      </c>
      <c r="E6" s="625" t="s">
        <v>297</v>
      </c>
      <c r="F6" s="625" t="s">
        <v>298</v>
      </c>
      <c r="G6" s="626" t="s">
        <v>295</v>
      </c>
      <c r="H6" s="626" t="s">
        <v>296</v>
      </c>
      <c r="I6" s="626" t="s">
        <v>297</v>
      </c>
      <c r="J6" s="626" t="s">
        <v>298</v>
      </c>
      <c r="L6" s="1044"/>
      <c r="M6" s="628" t="s">
        <v>295</v>
      </c>
      <c r="N6" s="628" t="s">
        <v>296</v>
      </c>
      <c r="O6" s="628" t="s">
        <v>297</v>
      </c>
      <c r="P6" s="628" t="s">
        <v>298</v>
      </c>
      <c r="Q6" s="625" t="s">
        <v>295</v>
      </c>
      <c r="R6" s="625" t="s">
        <v>296</v>
      </c>
      <c r="S6" s="625" t="s">
        <v>297</v>
      </c>
      <c r="T6" s="625" t="s">
        <v>298</v>
      </c>
    </row>
    <row r="7" spans="2:20" x14ac:dyDescent="0.35">
      <c r="B7" s="629" t="s">
        <v>299</v>
      </c>
      <c r="C7" s="630">
        <v>200</v>
      </c>
      <c r="D7" s="630">
        <v>0</v>
      </c>
      <c r="E7" s="631">
        <v>0</v>
      </c>
      <c r="F7" s="632">
        <f>SUM(C7:E7)</f>
        <v>200</v>
      </c>
      <c r="G7" s="633">
        <v>200</v>
      </c>
      <c r="H7" s="633">
        <v>0</v>
      </c>
      <c r="I7" s="633">
        <v>0</v>
      </c>
      <c r="J7" s="634">
        <f>SUM(G7:I7)</f>
        <v>200</v>
      </c>
      <c r="L7" s="629" t="s">
        <v>299</v>
      </c>
      <c r="M7" s="635">
        <v>200</v>
      </c>
      <c r="N7" s="636">
        <v>0</v>
      </c>
      <c r="O7" s="636">
        <v>0</v>
      </c>
      <c r="P7" s="637">
        <f>SUM(M7:O7)</f>
        <v>200</v>
      </c>
      <c r="Q7" s="638">
        <v>200</v>
      </c>
      <c r="R7" s="639">
        <v>0</v>
      </c>
      <c r="S7" s="639">
        <v>0</v>
      </c>
      <c r="T7" s="640">
        <f>SUM(Q7:S7)</f>
        <v>200</v>
      </c>
    </row>
    <row r="8" spans="2:20" x14ac:dyDescent="0.35">
      <c r="B8" s="641" t="s">
        <v>300</v>
      </c>
      <c r="C8" s="642">
        <v>400</v>
      </c>
      <c r="D8" s="642">
        <v>400</v>
      </c>
      <c r="E8" s="643">
        <v>0</v>
      </c>
      <c r="F8" s="644">
        <f>SUM(C8:E8)</f>
        <v>800</v>
      </c>
      <c r="G8" s="645">
        <v>400</v>
      </c>
      <c r="H8" s="645">
        <v>400</v>
      </c>
      <c r="I8" s="645">
        <v>300</v>
      </c>
      <c r="J8" s="646">
        <f>SUM(G8:I8)</f>
        <v>1100</v>
      </c>
      <c r="L8" s="641" t="s">
        <v>300</v>
      </c>
      <c r="M8" s="647">
        <v>550</v>
      </c>
      <c r="N8" s="647">
        <v>550</v>
      </c>
      <c r="O8" s="648">
        <v>0</v>
      </c>
      <c r="P8" s="649">
        <f>SUM(M8:O8)</f>
        <v>1100</v>
      </c>
      <c r="Q8" s="650">
        <v>400</v>
      </c>
      <c r="R8" s="650">
        <v>400</v>
      </c>
      <c r="S8" s="650">
        <v>300</v>
      </c>
      <c r="T8" s="651">
        <f>SUM(Q8:S8)</f>
        <v>1100</v>
      </c>
    </row>
    <row r="9" spans="2:20" x14ac:dyDescent="0.35">
      <c r="B9" s="641" t="s">
        <v>301</v>
      </c>
      <c r="C9" s="642">
        <v>100</v>
      </c>
      <c r="D9" s="642">
        <v>100</v>
      </c>
      <c r="E9" s="643">
        <v>0</v>
      </c>
      <c r="F9" s="644">
        <f>SUM(C9:E9)</f>
        <v>200</v>
      </c>
      <c r="G9" s="645">
        <v>100</v>
      </c>
      <c r="H9" s="645">
        <v>100</v>
      </c>
      <c r="I9" s="645">
        <v>100</v>
      </c>
      <c r="J9" s="646">
        <f>SUM(G9:I9)</f>
        <v>300</v>
      </c>
      <c r="L9" s="641" t="s">
        <v>301</v>
      </c>
      <c r="M9" s="647">
        <v>150</v>
      </c>
      <c r="N9" s="647">
        <v>150</v>
      </c>
      <c r="O9" s="648">
        <v>0</v>
      </c>
      <c r="P9" s="649">
        <f>SUM(M9:O9)</f>
        <v>300</v>
      </c>
      <c r="Q9" s="650">
        <v>100</v>
      </c>
      <c r="R9" s="650">
        <v>100</v>
      </c>
      <c r="S9" s="650">
        <v>100</v>
      </c>
      <c r="T9" s="651">
        <f>SUM(Q9:S9)</f>
        <v>300</v>
      </c>
    </row>
    <row r="10" spans="2:20" x14ac:dyDescent="0.35">
      <c r="B10" s="641" t="s">
        <v>302</v>
      </c>
      <c r="C10" s="642">
        <v>100</v>
      </c>
      <c r="D10" s="642">
        <v>100</v>
      </c>
      <c r="E10" s="643">
        <v>0</v>
      </c>
      <c r="F10" s="644">
        <f>SUM(C10:E10)</f>
        <v>200</v>
      </c>
      <c r="G10" s="645">
        <v>100</v>
      </c>
      <c r="H10" s="645">
        <v>100</v>
      </c>
      <c r="I10" s="645">
        <v>100</v>
      </c>
      <c r="J10" s="646">
        <f>SUM(G10:I10)</f>
        <v>300</v>
      </c>
      <c r="L10" s="641" t="s">
        <v>302</v>
      </c>
      <c r="M10" s="647">
        <v>150</v>
      </c>
      <c r="N10" s="647">
        <v>150</v>
      </c>
      <c r="O10" s="648">
        <v>0</v>
      </c>
      <c r="P10" s="649">
        <f>SUM(M10:O10)</f>
        <v>300</v>
      </c>
      <c r="Q10" s="650">
        <v>100</v>
      </c>
      <c r="R10" s="650">
        <v>100</v>
      </c>
      <c r="S10" s="650">
        <v>100</v>
      </c>
      <c r="T10" s="651">
        <f>SUM(Q10:S10)</f>
        <v>300</v>
      </c>
    </row>
    <row r="11" spans="2:20" x14ac:dyDescent="0.35">
      <c r="B11" s="629" t="s">
        <v>303</v>
      </c>
      <c r="C11" s="630">
        <v>300</v>
      </c>
      <c r="D11" s="630">
        <v>300</v>
      </c>
      <c r="E11" s="631">
        <v>0</v>
      </c>
      <c r="F11" s="652">
        <f>SUM(C11:E11)</f>
        <v>600</v>
      </c>
      <c r="G11" s="633">
        <v>300</v>
      </c>
      <c r="H11" s="633">
        <v>300</v>
      </c>
      <c r="I11" s="633">
        <v>300</v>
      </c>
      <c r="J11" s="653">
        <f>SUM(G11:I11)</f>
        <v>900</v>
      </c>
      <c r="L11" s="629" t="s">
        <v>303</v>
      </c>
      <c r="M11" s="635">
        <v>450</v>
      </c>
      <c r="N11" s="635">
        <v>450</v>
      </c>
      <c r="O11" s="636">
        <v>0</v>
      </c>
      <c r="P11" s="654">
        <f>SUM(M11:O11)</f>
        <v>900</v>
      </c>
      <c r="Q11" s="638">
        <v>300</v>
      </c>
      <c r="R11" s="638">
        <v>300</v>
      </c>
      <c r="S11" s="638">
        <v>300</v>
      </c>
      <c r="T11" s="655">
        <f>SUM(Q11:S11)</f>
        <v>900</v>
      </c>
    </row>
    <row r="12" spans="2:20" s="618" customFormat="1" x14ac:dyDescent="0.35">
      <c r="B12" s="628" t="s">
        <v>304</v>
      </c>
      <c r="C12" s="656">
        <f>SUM(C7:C11)</f>
        <v>1100</v>
      </c>
      <c r="D12" s="656">
        <f>SUM(D7:D11)</f>
        <v>900</v>
      </c>
      <c r="E12" s="656">
        <v>0</v>
      </c>
      <c r="F12" s="656">
        <f>SUM(F7:F11)</f>
        <v>2000</v>
      </c>
      <c r="G12" s="657">
        <f>SUM(G7:G11)</f>
        <v>1100</v>
      </c>
      <c r="H12" s="657">
        <f>SUM(H7:H11)</f>
        <v>900</v>
      </c>
      <c r="I12" s="657">
        <f>SUM(I7:I11)</f>
        <v>800</v>
      </c>
      <c r="J12" s="657">
        <f>SUM(J7:J11)</f>
        <v>2800</v>
      </c>
      <c r="L12" s="628" t="s">
        <v>304</v>
      </c>
      <c r="M12" s="658">
        <f>SUM(M7:M11)</f>
        <v>1500</v>
      </c>
      <c r="N12" s="658">
        <f>SUM(N7:N11)</f>
        <v>1300</v>
      </c>
      <c r="O12" s="659">
        <v>0</v>
      </c>
      <c r="P12" s="658">
        <f>SUM(P7:P11)</f>
        <v>2800</v>
      </c>
      <c r="Q12" s="660">
        <f>SUM(Q7:Q11)</f>
        <v>1100</v>
      </c>
      <c r="R12" s="660">
        <f>SUM(R7:R11)</f>
        <v>900</v>
      </c>
      <c r="S12" s="660">
        <f>SUM(S7:S11)</f>
        <v>800</v>
      </c>
      <c r="T12" s="660">
        <f>SUM(T7:T11)</f>
        <v>2800</v>
      </c>
    </row>
    <row r="13" spans="2:20" s="618" customFormat="1" x14ac:dyDescent="0.35">
      <c r="B13" s="628" t="s">
        <v>305</v>
      </c>
      <c r="C13" s="656">
        <f t="shared" ref="C13:J13" si="0">SUM(C8:C11)</f>
        <v>900</v>
      </c>
      <c r="D13" s="656">
        <f t="shared" si="0"/>
        <v>900</v>
      </c>
      <c r="E13" s="656">
        <f t="shared" si="0"/>
        <v>0</v>
      </c>
      <c r="F13" s="656">
        <f t="shared" si="0"/>
        <v>1800</v>
      </c>
      <c r="G13" s="657">
        <f t="shared" si="0"/>
        <v>900</v>
      </c>
      <c r="H13" s="657">
        <f t="shared" si="0"/>
        <v>900</v>
      </c>
      <c r="I13" s="657">
        <f t="shared" si="0"/>
        <v>800</v>
      </c>
      <c r="J13" s="657">
        <f t="shared" si="0"/>
        <v>2600</v>
      </c>
      <c r="L13" s="628" t="s">
        <v>305</v>
      </c>
      <c r="M13" s="658">
        <f t="shared" ref="M13:T13" si="1">SUM(M8:M11)</f>
        <v>1300</v>
      </c>
      <c r="N13" s="658">
        <f t="shared" si="1"/>
        <v>1300</v>
      </c>
      <c r="O13" s="659">
        <f t="shared" si="1"/>
        <v>0</v>
      </c>
      <c r="P13" s="658">
        <f t="shared" si="1"/>
        <v>2600</v>
      </c>
      <c r="Q13" s="660">
        <f t="shared" si="1"/>
        <v>900</v>
      </c>
      <c r="R13" s="660">
        <f t="shared" si="1"/>
        <v>900</v>
      </c>
      <c r="S13" s="660">
        <f t="shared" si="1"/>
        <v>800</v>
      </c>
      <c r="T13" s="660">
        <f t="shared" si="1"/>
        <v>2600</v>
      </c>
    </row>
    <row r="15" spans="2:20" x14ac:dyDescent="0.35">
      <c r="B15" s="624" t="s">
        <v>306</v>
      </c>
      <c r="L15" s="624" t="s">
        <v>307</v>
      </c>
    </row>
    <row r="16" spans="2:20" x14ac:dyDescent="0.35">
      <c r="B16" s="1044" t="s">
        <v>292</v>
      </c>
      <c r="C16" s="1095" t="s">
        <v>293</v>
      </c>
      <c r="D16" s="1095"/>
      <c r="E16" s="1095"/>
      <c r="F16" s="1095"/>
      <c r="G16" s="1096" t="s">
        <v>294</v>
      </c>
      <c r="H16" s="1096"/>
      <c r="I16" s="1096"/>
      <c r="J16" s="1096"/>
      <c r="L16" s="1044" t="s">
        <v>292</v>
      </c>
      <c r="M16" s="1097" t="s">
        <v>293</v>
      </c>
      <c r="N16" s="1097"/>
      <c r="O16" s="1097"/>
      <c r="P16" s="1097"/>
      <c r="Q16" s="1095" t="s">
        <v>294</v>
      </c>
      <c r="R16" s="1095"/>
      <c r="S16" s="1095"/>
      <c r="T16" s="1095"/>
    </row>
    <row r="17" spans="2:20" x14ac:dyDescent="0.35">
      <c r="B17" s="1044"/>
      <c r="C17" s="625" t="s">
        <v>295</v>
      </c>
      <c r="D17" s="625" t="s">
        <v>296</v>
      </c>
      <c r="E17" s="625" t="s">
        <v>297</v>
      </c>
      <c r="F17" s="625" t="s">
        <v>298</v>
      </c>
      <c r="G17" s="626" t="s">
        <v>295</v>
      </c>
      <c r="H17" s="626" t="s">
        <v>296</v>
      </c>
      <c r="I17" s="626" t="s">
        <v>297</v>
      </c>
      <c r="J17" s="626" t="s">
        <v>298</v>
      </c>
      <c r="L17" s="1044"/>
      <c r="M17" s="628" t="s">
        <v>295</v>
      </c>
      <c r="N17" s="628" t="s">
        <v>296</v>
      </c>
      <c r="O17" s="628" t="s">
        <v>297</v>
      </c>
      <c r="P17" s="628" t="s">
        <v>298</v>
      </c>
      <c r="Q17" s="625" t="s">
        <v>295</v>
      </c>
      <c r="R17" s="625" t="s">
        <v>296</v>
      </c>
      <c r="S17" s="625" t="s">
        <v>297</v>
      </c>
      <c r="T17" s="625" t="s">
        <v>298</v>
      </c>
    </row>
    <row r="18" spans="2:20" x14ac:dyDescent="0.35">
      <c r="B18" s="629" t="s">
        <v>299</v>
      </c>
      <c r="C18" s="638">
        <v>300</v>
      </c>
      <c r="D18" s="639">
        <v>0</v>
      </c>
      <c r="E18" s="639">
        <v>0</v>
      </c>
      <c r="F18" s="640">
        <f>SUM(C18:E18)</f>
        <v>300</v>
      </c>
      <c r="G18" s="661">
        <v>300</v>
      </c>
      <c r="H18" s="662">
        <v>0</v>
      </c>
      <c r="I18" s="662">
        <v>0</v>
      </c>
      <c r="J18" s="663">
        <f>SUM(G18:I18)</f>
        <v>300</v>
      </c>
      <c r="L18" s="629" t="s">
        <v>299</v>
      </c>
      <c r="M18" s="664">
        <v>600</v>
      </c>
      <c r="N18" s="636">
        <v>0</v>
      </c>
      <c r="O18" s="636">
        <v>0</v>
      </c>
      <c r="P18" s="637">
        <f>SUM(M18:O18)</f>
        <v>600</v>
      </c>
      <c r="Q18" s="630">
        <v>600</v>
      </c>
      <c r="R18" s="630">
        <v>0</v>
      </c>
      <c r="S18" s="630">
        <v>0</v>
      </c>
      <c r="T18" s="640">
        <f>SUM(Q18:S18)</f>
        <v>600</v>
      </c>
    </row>
    <row r="19" spans="2:20" x14ac:dyDescent="0.35">
      <c r="B19" s="641" t="s">
        <v>300</v>
      </c>
      <c r="C19" s="650">
        <v>600</v>
      </c>
      <c r="D19" s="650">
        <v>600</v>
      </c>
      <c r="E19" s="665">
        <v>0</v>
      </c>
      <c r="F19" s="651">
        <f>SUM(C19:E19)</f>
        <v>1200</v>
      </c>
      <c r="G19" s="666">
        <v>600</v>
      </c>
      <c r="H19" s="666">
        <v>600</v>
      </c>
      <c r="I19" s="666">
        <v>500</v>
      </c>
      <c r="J19" s="667">
        <f>SUM(G19:I19)</f>
        <v>1700</v>
      </c>
      <c r="L19" s="641" t="s">
        <v>300</v>
      </c>
      <c r="M19" s="668">
        <v>1650</v>
      </c>
      <c r="N19" s="668">
        <v>1650</v>
      </c>
      <c r="O19" s="648">
        <v>0</v>
      </c>
      <c r="P19" s="649">
        <f>SUM(M19:O19)</f>
        <v>3300</v>
      </c>
      <c r="Q19" s="642">
        <v>1200</v>
      </c>
      <c r="R19" s="642">
        <v>1200</v>
      </c>
      <c r="S19" s="642">
        <v>900</v>
      </c>
      <c r="T19" s="651">
        <f>SUM(Q19:S19)</f>
        <v>3300</v>
      </c>
    </row>
    <row r="20" spans="2:20" x14ac:dyDescent="0.35">
      <c r="B20" s="641" t="s">
        <v>301</v>
      </c>
      <c r="C20" s="650">
        <v>100</v>
      </c>
      <c r="D20" s="650">
        <v>100</v>
      </c>
      <c r="E20" s="665">
        <v>0</v>
      </c>
      <c r="F20" s="651">
        <f>SUM(C20:E20)</f>
        <v>200</v>
      </c>
      <c r="G20" s="666">
        <v>100</v>
      </c>
      <c r="H20" s="666">
        <v>100</v>
      </c>
      <c r="I20" s="666">
        <v>100</v>
      </c>
      <c r="J20" s="667">
        <f>SUM(G20:I20)</f>
        <v>300</v>
      </c>
      <c r="L20" s="641" t="s">
        <v>301</v>
      </c>
      <c r="M20" s="668">
        <v>150</v>
      </c>
      <c r="N20" s="647">
        <v>150</v>
      </c>
      <c r="O20" s="648">
        <v>0</v>
      </c>
      <c r="P20" s="649">
        <f>SUM(M20:O20)</f>
        <v>300</v>
      </c>
      <c r="Q20" s="642">
        <v>100</v>
      </c>
      <c r="R20" s="642">
        <v>100</v>
      </c>
      <c r="S20" s="642">
        <v>100</v>
      </c>
      <c r="T20" s="651">
        <f>SUM(Q20:S20)</f>
        <v>300</v>
      </c>
    </row>
    <row r="21" spans="2:20" x14ac:dyDescent="0.35">
      <c r="B21" s="641" t="s">
        <v>302</v>
      </c>
      <c r="C21" s="650">
        <v>100</v>
      </c>
      <c r="D21" s="650">
        <v>100</v>
      </c>
      <c r="E21" s="665">
        <v>0</v>
      </c>
      <c r="F21" s="651">
        <f>SUM(C21:E21)</f>
        <v>200</v>
      </c>
      <c r="G21" s="666">
        <v>100</v>
      </c>
      <c r="H21" s="666">
        <v>100</v>
      </c>
      <c r="I21" s="666">
        <v>100</v>
      </c>
      <c r="J21" s="667">
        <f>SUM(G21:I21)</f>
        <v>300</v>
      </c>
      <c r="L21" s="641" t="s">
        <v>308</v>
      </c>
      <c r="M21" s="668">
        <v>900</v>
      </c>
      <c r="N21" s="647">
        <v>900</v>
      </c>
      <c r="O21" s="648">
        <v>0</v>
      </c>
      <c r="P21" s="649">
        <f>SUM(M21:O21)</f>
        <v>1800</v>
      </c>
      <c r="Q21" s="642">
        <v>600</v>
      </c>
      <c r="R21" s="642">
        <v>600</v>
      </c>
      <c r="S21" s="642">
        <v>600</v>
      </c>
      <c r="T21" s="651">
        <f>SUM(Q21:S21)</f>
        <v>1800</v>
      </c>
    </row>
    <row r="22" spans="2:20" x14ac:dyDescent="0.35">
      <c r="B22" s="629" t="s">
        <v>303</v>
      </c>
      <c r="C22" s="638">
        <v>600</v>
      </c>
      <c r="D22" s="638">
        <v>600</v>
      </c>
      <c r="E22" s="639">
        <v>0</v>
      </c>
      <c r="F22" s="655">
        <f>SUM(C22:E22)</f>
        <v>1200</v>
      </c>
      <c r="G22" s="661">
        <v>600</v>
      </c>
      <c r="H22" s="661">
        <v>600</v>
      </c>
      <c r="I22" s="661">
        <v>600</v>
      </c>
      <c r="J22" s="669">
        <f>SUM(G22:I22)</f>
        <v>1800</v>
      </c>
      <c r="L22" s="629" t="s">
        <v>303</v>
      </c>
      <c r="M22" s="636">
        <v>0</v>
      </c>
      <c r="N22" s="636">
        <v>0</v>
      </c>
      <c r="O22" s="636">
        <v>0</v>
      </c>
      <c r="P22" s="670">
        <f>SUM(M22:O22)</f>
        <v>0</v>
      </c>
      <c r="Q22" s="639">
        <v>0</v>
      </c>
      <c r="R22" s="639">
        <v>0</v>
      </c>
      <c r="S22" s="639">
        <v>0</v>
      </c>
      <c r="T22" s="671">
        <f>SUM(Q22:S22)</f>
        <v>0</v>
      </c>
    </row>
    <row r="23" spans="2:20" x14ac:dyDescent="0.35">
      <c r="B23" s="628" t="s">
        <v>304</v>
      </c>
      <c r="C23" s="660">
        <f t="shared" ref="C23:J23" si="2">SUM(C18:C22)</f>
        <v>1700</v>
      </c>
      <c r="D23" s="660">
        <f t="shared" si="2"/>
        <v>1400</v>
      </c>
      <c r="E23" s="672">
        <f t="shared" si="2"/>
        <v>0</v>
      </c>
      <c r="F23" s="660">
        <f t="shared" si="2"/>
        <v>3100</v>
      </c>
      <c r="G23" s="673">
        <f t="shared" si="2"/>
        <v>1700</v>
      </c>
      <c r="H23" s="673">
        <f t="shared" si="2"/>
        <v>1400</v>
      </c>
      <c r="I23" s="673">
        <f t="shared" si="2"/>
        <v>1300</v>
      </c>
      <c r="J23" s="673">
        <f t="shared" si="2"/>
        <v>4400</v>
      </c>
      <c r="L23" s="628" t="s">
        <v>304</v>
      </c>
      <c r="M23" s="658">
        <f>SUM(M18:M21)</f>
        <v>3300</v>
      </c>
      <c r="N23" s="658">
        <f>SUM(N18:N21)</f>
        <v>2700</v>
      </c>
      <c r="O23" s="659">
        <v>0</v>
      </c>
      <c r="P23" s="658">
        <f>SUM(P18:P21)</f>
        <v>6000</v>
      </c>
      <c r="Q23" s="660">
        <f>SUM(Q18:Q21)</f>
        <v>2500</v>
      </c>
      <c r="R23" s="660">
        <f>SUM(R18:R21)</f>
        <v>1900</v>
      </c>
      <c r="S23" s="660">
        <f>SUM(S18:S21)</f>
        <v>1600</v>
      </c>
      <c r="T23" s="660">
        <f>SUM(T18:T21)</f>
        <v>6000</v>
      </c>
    </row>
    <row r="24" spans="2:20" x14ac:dyDescent="0.35">
      <c r="B24" s="628" t="s">
        <v>305</v>
      </c>
      <c r="C24" s="660">
        <f t="shared" ref="C24:J24" si="3">SUM(C19:C22)</f>
        <v>1400</v>
      </c>
      <c r="D24" s="660">
        <f t="shared" si="3"/>
        <v>1400</v>
      </c>
      <c r="E24" s="672">
        <f t="shared" si="3"/>
        <v>0</v>
      </c>
      <c r="F24" s="660">
        <f t="shared" si="3"/>
        <v>2800</v>
      </c>
      <c r="G24" s="673">
        <f t="shared" si="3"/>
        <v>1400</v>
      </c>
      <c r="H24" s="673">
        <f t="shared" si="3"/>
        <v>1400</v>
      </c>
      <c r="I24" s="673">
        <f t="shared" si="3"/>
        <v>1300</v>
      </c>
      <c r="J24" s="673">
        <f t="shared" si="3"/>
        <v>4100</v>
      </c>
      <c r="L24" s="628" t="s">
        <v>305</v>
      </c>
      <c r="M24" s="658">
        <f t="shared" ref="M24:T24" si="4">SUM(M19:M21)</f>
        <v>2700</v>
      </c>
      <c r="N24" s="658">
        <f t="shared" si="4"/>
        <v>2700</v>
      </c>
      <c r="O24" s="659">
        <f t="shared" si="4"/>
        <v>0</v>
      </c>
      <c r="P24" s="658">
        <f t="shared" si="4"/>
        <v>5400</v>
      </c>
      <c r="Q24" s="660">
        <f t="shared" si="4"/>
        <v>1900</v>
      </c>
      <c r="R24" s="660">
        <f t="shared" si="4"/>
        <v>1900</v>
      </c>
      <c r="S24" s="660">
        <f t="shared" si="4"/>
        <v>1600</v>
      </c>
      <c r="T24" s="660">
        <f t="shared" si="4"/>
        <v>5400</v>
      </c>
    </row>
    <row r="26" spans="2:20" x14ac:dyDescent="0.35">
      <c r="B26" s="674" t="s">
        <v>309</v>
      </c>
      <c r="L26" s="1102" t="s">
        <v>310</v>
      </c>
      <c r="M26" s="1102"/>
      <c r="N26" s="1102"/>
      <c r="O26" s="1102"/>
      <c r="P26" s="1102"/>
      <c r="Q26" s="1102"/>
      <c r="R26" s="1102"/>
      <c r="S26" s="1102"/>
      <c r="T26" s="1102"/>
    </row>
    <row r="27" spans="2:20" x14ac:dyDescent="0.35">
      <c r="B27" s="1103" t="s">
        <v>311</v>
      </c>
      <c r="C27" s="1104"/>
      <c r="D27" s="675" t="s">
        <v>295</v>
      </c>
      <c r="E27" s="675" t="s">
        <v>296</v>
      </c>
      <c r="F27" s="675" t="s">
        <v>297</v>
      </c>
      <c r="G27" s="675" t="s">
        <v>298</v>
      </c>
      <c r="H27" s="676"/>
      <c r="I27" s="676"/>
      <c r="J27" s="676"/>
      <c r="L27" s="677" t="s">
        <v>312</v>
      </c>
      <c r="M27" s="1098" t="s">
        <v>293</v>
      </c>
      <c r="N27" s="1099"/>
      <c r="O27" s="1099"/>
      <c r="P27" s="1100"/>
      <c r="Q27" s="1105" t="s">
        <v>294</v>
      </c>
      <c r="R27" s="1106"/>
      <c r="S27" s="1106"/>
      <c r="T27" s="1107"/>
    </row>
    <row r="28" spans="2:20" x14ac:dyDescent="0.35">
      <c r="B28" s="1108" t="s">
        <v>313</v>
      </c>
      <c r="C28" s="1109"/>
      <c r="D28" s="635">
        <v>800</v>
      </c>
      <c r="E28" s="635">
        <v>800</v>
      </c>
      <c r="F28" s="636">
        <v>0</v>
      </c>
      <c r="G28" s="637">
        <f>SUM(D28:F28)</f>
        <v>1600</v>
      </c>
      <c r="H28" s="678"/>
      <c r="I28" s="678"/>
      <c r="J28" s="678"/>
      <c r="L28" s="628" t="s">
        <v>292</v>
      </c>
      <c r="M28" s="628" t="s">
        <v>295</v>
      </c>
      <c r="N28" s="628" t="s">
        <v>296</v>
      </c>
      <c r="O28" s="628" t="s">
        <v>297</v>
      </c>
      <c r="P28" s="628" t="s">
        <v>298</v>
      </c>
      <c r="Q28" s="625" t="s">
        <v>295</v>
      </c>
      <c r="R28" s="625" t="s">
        <v>296</v>
      </c>
      <c r="S28" s="625" t="s">
        <v>297</v>
      </c>
      <c r="T28" s="625" t="s">
        <v>298</v>
      </c>
    </row>
    <row r="29" spans="2:20" x14ac:dyDescent="0.35">
      <c r="B29" s="1110" t="s">
        <v>314</v>
      </c>
      <c r="C29" s="1111"/>
      <c r="D29" s="679">
        <v>800</v>
      </c>
      <c r="E29" s="679">
        <v>800</v>
      </c>
      <c r="F29" s="680">
        <v>0</v>
      </c>
      <c r="G29" s="681">
        <f>SUM(D29:F29)</f>
        <v>1600</v>
      </c>
      <c r="H29" s="678"/>
      <c r="I29" s="678"/>
      <c r="J29" s="678"/>
      <c r="L29" s="629" t="s">
        <v>299</v>
      </c>
      <c r="M29" s="635">
        <v>200</v>
      </c>
      <c r="N29" s="636">
        <v>0</v>
      </c>
      <c r="O29" s="636">
        <v>0</v>
      </c>
      <c r="P29" s="637">
        <f>SUM(M29:O29)</f>
        <v>200</v>
      </c>
      <c r="Q29" s="638">
        <v>200</v>
      </c>
      <c r="R29" s="638" t="s">
        <v>315</v>
      </c>
      <c r="S29" s="639">
        <v>0</v>
      </c>
      <c r="T29" s="640">
        <f>SUM(Q29:S29)</f>
        <v>200</v>
      </c>
    </row>
    <row r="30" spans="2:20" x14ac:dyDescent="0.35">
      <c r="B30" s="1113" t="s">
        <v>316</v>
      </c>
      <c r="C30" s="1114"/>
      <c r="D30" s="682">
        <v>800</v>
      </c>
      <c r="E30" s="682">
        <v>800</v>
      </c>
      <c r="F30" s="683">
        <v>0</v>
      </c>
      <c r="G30" s="684">
        <f>SUM(D30:F30)</f>
        <v>1600</v>
      </c>
      <c r="H30" s="678"/>
      <c r="I30" s="678"/>
      <c r="J30" s="678"/>
      <c r="L30" s="641" t="s">
        <v>300</v>
      </c>
      <c r="M30" s="647">
        <v>550</v>
      </c>
      <c r="N30" s="647">
        <v>550</v>
      </c>
      <c r="O30" s="648">
        <v>0</v>
      </c>
      <c r="P30" s="649">
        <f>SUM(M30:O30)</f>
        <v>1100</v>
      </c>
      <c r="Q30" s="650">
        <v>400</v>
      </c>
      <c r="R30" s="650">
        <v>400</v>
      </c>
      <c r="S30" s="650">
        <v>300</v>
      </c>
      <c r="T30" s="651">
        <f>SUM(Q30:S30)</f>
        <v>1100</v>
      </c>
    </row>
    <row r="31" spans="2:20" x14ac:dyDescent="0.35">
      <c r="B31" s="685"/>
      <c r="C31" s="685"/>
      <c r="D31" s="686"/>
      <c r="E31" s="686"/>
      <c r="F31" s="687"/>
      <c r="G31" s="678"/>
      <c r="L31" s="688" t="s">
        <v>317</v>
      </c>
      <c r="M31" s="689">
        <v>450</v>
      </c>
      <c r="N31" s="689">
        <v>450</v>
      </c>
      <c r="O31" s="690">
        <v>0</v>
      </c>
      <c r="P31" s="654">
        <f>SUM(M31:O31)</f>
        <v>900</v>
      </c>
      <c r="Q31" s="691">
        <v>300</v>
      </c>
      <c r="R31" s="691">
        <v>300</v>
      </c>
      <c r="S31" s="691">
        <v>300</v>
      </c>
      <c r="T31" s="655">
        <f>SUM(Q31:S31)</f>
        <v>900</v>
      </c>
    </row>
    <row r="32" spans="2:20" x14ac:dyDescent="0.35">
      <c r="B32" s="692" t="s">
        <v>318</v>
      </c>
      <c r="C32" s="693"/>
      <c r="D32" s="693"/>
      <c r="E32" s="693"/>
      <c r="F32" s="693"/>
      <c r="G32" s="693"/>
      <c r="H32" s="693"/>
      <c r="I32" s="693"/>
      <c r="J32" s="693"/>
      <c r="L32" s="628" t="s">
        <v>319</v>
      </c>
      <c r="M32" s="658">
        <f t="shared" ref="M32:T32" si="5">SUM(M29:M31)</f>
        <v>1200</v>
      </c>
      <c r="N32" s="658">
        <f t="shared" si="5"/>
        <v>1000</v>
      </c>
      <c r="O32" s="659">
        <f t="shared" si="5"/>
        <v>0</v>
      </c>
      <c r="P32" s="658">
        <f t="shared" si="5"/>
        <v>2200</v>
      </c>
      <c r="Q32" s="660">
        <f t="shared" si="5"/>
        <v>900</v>
      </c>
      <c r="R32" s="660">
        <f t="shared" si="5"/>
        <v>700</v>
      </c>
      <c r="S32" s="660">
        <f t="shared" si="5"/>
        <v>600</v>
      </c>
      <c r="T32" s="660">
        <f t="shared" si="5"/>
        <v>2200</v>
      </c>
    </row>
    <row r="33" spans="2:20" x14ac:dyDescent="0.35">
      <c r="B33" s="1085" t="s">
        <v>292</v>
      </c>
      <c r="C33" s="1085"/>
      <c r="D33" s="1085"/>
      <c r="E33" s="1085"/>
      <c r="F33" s="1085"/>
      <c r="G33" s="1086" t="s">
        <v>320</v>
      </c>
      <c r="H33" s="1086"/>
      <c r="L33" s="628" t="s">
        <v>321</v>
      </c>
      <c r="M33" s="658">
        <f t="shared" ref="M33:T33" si="6">SUM(M30:M31)</f>
        <v>1000</v>
      </c>
      <c r="N33" s="658">
        <f t="shared" si="6"/>
        <v>1000</v>
      </c>
      <c r="O33" s="659">
        <f t="shared" si="6"/>
        <v>0</v>
      </c>
      <c r="P33" s="658">
        <f t="shared" si="6"/>
        <v>2000</v>
      </c>
      <c r="Q33" s="660">
        <f t="shared" si="6"/>
        <v>700</v>
      </c>
      <c r="R33" s="660">
        <f t="shared" si="6"/>
        <v>700</v>
      </c>
      <c r="S33" s="660">
        <f t="shared" si="6"/>
        <v>600</v>
      </c>
      <c r="T33" s="660">
        <f t="shared" si="6"/>
        <v>2000</v>
      </c>
    </row>
    <row r="34" spans="2:20" x14ac:dyDescent="0.35">
      <c r="B34" s="1085"/>
      <c r="C34" s="1085"/>
      <c r="D34" s="1085"/>
      <c r="E34" s="1085"/>
      <c r="F34" s="1085"/>
      <c r="G34" s="695" t="s">
        <v>56</v>
      </c>
      <c r="H34" s="695" t="s">
        <v>322</v>
      </c>
    </row>
    <row r="35" spans="2:20" ht="21" customHeight="1" x14ac:dyDescent="0.35">
      <c r="B35" s="1101" t="s">
        <v>323</v>
      </c>
      <c r="C35" s="1101"/>
      <c r="D35" s="1101"/>
      <c r="E35" s="1101"/>
      <c r="F35" s="1101"/>
      <c r="G35" s="696">
        <v>600</v>
      </c>
      <c r="H35" s="697">
        <v>0.111</v>
      </c>
      <c r="L35" s="677" t="s">
        <v>324</v>
      </c>
      <c r="M35" s="1098" t="s">
        <v>325</v>
      </c>
      <c r="N35" s="1099"/>
      <c r="O35" s="1099"/>
      <c r="P35" s="1100"/>
      <c r="Q35" s="698"/>
      <c r="R35" s="699"/>
      <c r="S35" s="699"/>
      <c r="T35" s="700"/>
    </row>
    <row r="36" spans="2:20" ht="21" customHeight="1" x14ac:dyDescent="0.35">
      <c r="B36" s="1101" t="s">
        <v>326</v>
      </c>
      <c r="C36" s="1101"/>
      <c r="D36" s="1101"/>
      <c r="E36" s="1101"/>
      <c r="F36" s="1101"/>
      <c r="G36" s="701" t="s">
        <v>327</v>
      </c>
      <c r="H36" s="701"/>
      <c r="L36" s="628" t="s">
        <v>292</v>
      </c>
      <c r="M36" s="628" t="s">
        <v>295</v>
      </c>
      <c r="N36" s="628" t="s">
        <v>296</v>
      </c>
      <c r="O36" s="628" t="s">
        <v>297</v>
      </c>
      <c r="P36" s="628" t="s">
        <v>298</v>
      </c>
      <c r="Q36" s="702" t="s">
        <v>328</v>
      </c>
      <c r="S36" s="685"/>
      <c r="T36" s="703"/>
    </row>
    <row r="37" spans="2:20" ht="21" customHeight="1" x14ac:dyDescent="0.35">
      <c r="B37" s="1101" t="s">
        <v>329</v>
      </c>
      <c r="C37" s="1101"/>
      <c r="D37" s="1101"/>
      <c r="E37" s="1101"/>
      <c r="F37" s="1101"/>
      <c r="G37" s="704"/>
      <c r="H37" s="704"/>
      <c r="L37" s="629" t="s">
        <v>299</v>
      </c>
      <c r="M37" s="635">
        <v>600</v>
      </c>
      <c r="N37" s="636">
        <v>0</v>
      </c>
      <c r="O37" s="636">
        <v>0</v>
      </c>
      <c r="P37" s="637">
        <f>SUM(M37:O37)</f>
        <v>600</v>
      </c>
      <c r="R37" s="685" t="s">
        <v>330</v>
      </c>
      <c r="S37" s="685"/>
      <c r="T37" s="703"/>
    </row>
    <row r="38" spans="2:20" ht="21" customHeight="1" x14ac:dyDescent="0.35">
      <c r="B38" s="1101" t="s">
        <v>331</v>
      </c>
      <c r="C38" s="1101"/>
      <c r="D38" s="1101"/>
      <c r="E38" s="1101"/>
      <c r="F38" s="1101"/>
      <c r="G38" s="704"/>
      <c r="H38" s="704"/>
      <c r="L38" s="641" t="s">
        <v>300</v>
      </c>
      <c r="M38" s="647">
        <v>500</v>
      </c>
      <c r="N38" s="647">
        <v>500</v>
      </c>
      <c r="O38" s="647">
        <v>500</v>
      </c>
      <c r="P38" s="649">
        <f>SUM(M38:O38)</f>
        <v>1500</v>
      </c>
      <c r="Q38" s="705" t="s">
        <v>332</v>
      </c>
      <c r="R38" s="685"/>
      <c r="S38" s="685"/>
      <c r="T38" s="703"/>
    </row>
    <row r="39" spans="2:20" ht="21" customHeight="1" x14ac:dyDescent="0.35">
      <c r="B39" s="1115" t="s">
        <v>333</v>
      </c>
      <c r="C39" s="1116"/>
      <c r="D39" s="1116"/>
      <c r="E39" s="1116"/>
      <c r="F39" s="1117"/>
      <c r="G39" s="706"/>
      <c r="H39" s="706"/>
      <c r="L39" s="688" t="s">
        <v>317</v>
      </c>
      <c r="M39" s="689">
        <v>600</v>
      </c>
      <c r="N39" s="689">
        <v>600</v>
      </c>
      <c r="O39" s="689">
        <v>600</v>
      </c>
      <c r="P39" s="654">
        <f>SUM(M39:O39)</f>
        <v>1800</v>
      </c>
      <c r="Q39" s="705"/>
      <c r="R39" s="685"/>
      <c r="S39" s="685"/>
      <c r="T39" s="703"/>
    </row>
    <row r="40" spans="2:20" x14ac:dyDescent="0.35">
      <c r="B40" s="1118" t="s">
        <v>334</v>
      </c>
      <c r="C40" s="1119"/>
      <c r="D40" s="1119"/>
      <c r="E40" s="1119"/>
      <c r="F40" s="1120"/>
      <c r="G40" s="707">
        <v>0.05</v>
      </c>
      <c r="H40" s="707">
        <v>0.95</v>
      </c>
      <c r="L40" s="628" t="s">
        <v>319</v>
      </c>
      <c r="M40" s="658">
        <f>SUM(M37:M39)</f>
        <v>1700</v>
      </c>
      <c r="N40" s="658">
        <f>SUM(N37:N39)</f>
        <v>1100</v>
      </c>
      <c r="O40" s="658">
        <f>SUM(O37:O39)</f>
        <v>1100</v>
      </c>
      <c r="P40" s="658">
        <f>SUM(P37:P39)</f>
        <v>3900</v>
      </c>
      <c r="Q40" s="708"/>
      <c r="R40" s="685"/>
      <c r="S40" s="685"/>
      <c r="T40" s="703"/>
    </row>
    <row r="41" spans="2:20" ht="21" customHeight="1" x14ac:dyDescent="0.35">
      <c r="B41" s="1121" t="s">
        <v>335</v>
      </c>
      <c r="C41" s="1121"/>
      <c r="D41" s="1121"/>
      <c r="E41" s="1121"/>
      <c r="F41" s="1121"/>
      <c r="G41" s="707">
        <v>0.05</v>
      </c>
      <c r="H41" s="707">
        <v>0.95</v>
      </c>
      <c r="L41" s="628" t="s">
        <v>321</v>
      </c>
      <c r="M41" s="658">
        <f>SUM(M38:M39)</f>
        <v>1100</v>
      </c>
      <c r="N41" s="658">
        <f>SUM(N38:N39)</f>
        <v>1100</v>
      </c>
      <c r="O41" s="658">
        <f>SUM(O38:O39)</f>
        <v>1100</v>
      </c>
      <c r="P41" s="658">
        <f>SUM(P38:P39)</f>
        <v>3300</v>
      </c>
      <c r="Q41" s="709"/>
      <c r="R41" s="710"/>
      <c r="S41" s="710"/>
      <c r="T41" s="711"/>
    </row>
    <row r="42" spans="2:20" ht="21" customHeight="1" x14ac:dyDescent="0.35">
      <c r="B42" s="1112" t="s">
        <v>336</v>
      </c>
      <c r="C42" s="1112"/>
      <c r="D42" s="1112"/>
      <c r="E42" s="1112"/>
      <c r="F42" s="1112"/>
      <c r="G42" s="712">
        <v>0.02</v>
      </c>
      <c r="H42" s="712">
        <v>0.98</v>
      </c>
    </row>
    <row r="43" spans="2:20" ht="6.75" customHeight="1" x14ac:dyDescent="0.35">
      <c r="C43" s="685"/>
      <c r="D43" s="685"/>
      <c r="E43" s="685"/>
      <c r="F43" s="685"/>
      <c r="G43" s="713"/>
      <c r="H43" s="713"/>
    </row>
    <row r="44" spans="2:20" ht="15" customHeight="1" x14ac:dyDescent="0.35">
      <c r="B44" s="714"/>
      <c r="C44" s="685"/>
      <c r="D44" s="685"/>
      <c r="E44" s="685"/>
      <c r="F44" s="685"/>
      <c r="G44" s="713"/>
      <c r="H44" s="713"/>
      <c r="I44" s="715"/>
      <c r="J44" s="715"/>
      <c r="K44" s="715"/>
      <c r="L44" s="715"/>
    </row>
    <row r="45" spans="2:20" x14ac:dyDescent="0.35">
      <c r="B45" s="713"/>
      <c r="C45" s="685"/>
      <c r="D45" s="685"/>
      <c r="E45" s="685"/>
      <c r="F45" s="685"/>
      <c r="G45" s="715"/>
      <c r="H45" s="715"/>
    </row>
    <row r="46" spans="2:20" x14ac:dyDescent="0.35">
      <c r="C46" s="685"/>
      <c r="D46" s="685"/>
      <c r="E46" s="685"/>
      <c r="F46" s="685"/>
    </row>
    <row r="47" spans="2:20" x14ac:dyDescent="0.35">
      <c r="C47" s="685"/>
      <c r="D47" s="685"/>
      <c r="E47" s="685"/>
      <c r="F47" s="685"/>
      <c r="G47" s="713"/>
      <c r="H47" s="713"/>
    </row>
    <row r="48" spans="2:20" x14ac:dyDescent="0.35">
      <c r="C48" s="685"/>
      <c r="D48" s="685"/>
      <c r="E48" s="685"/>
      <c r="F48" s="685"/>
    </row>
    <row r="49" spans="2:8" x14ac:dyDescent="0.35">
      <c r="B49" s="713"/>
      <c r="C49" s="685"/>
      <c r="D49" s="685"/>
      <c r="E49" s="685"/>
      <c r="F49" s="685"/>
      <c r="G49" s="713"/>
      <c r="H49" s="713"/>
    </row>
    <row r="50" spans="2:8" x14ac:dyDescent="0.35">
      <c r="B50" s="685"/>
      <c r="C50" s="685"/>
      <c r="D50" s="685"/>
      <c r="E50" s="685"/>
      <c r="F50" s="685"/>
      <c r="G50" s="685"/>
      <c r="H50" s="685"/>
    </row>
  </sheetData>
  <mergeCells count="31">
    <mergeCell ref="B42:F42"/>
    <mergeCell ref="B30:C30"/>
    <mergeCell ref="B33:F34"/>
    <mergeCell ref="G33:H33"/>
    <mergeCell ref="B35:F35"/>
    <mergeCell ref="B37:F37"/>
    <mergeCell ref="B38:F38"/>
    <mergeCell ref="B39:F39"/>
    <mergeCell ref="B40:F40"/>
    <mergeCell ref="B41:F41"/>
    <mergeCell ref="M35:P35"/>
    <mergeCell ref="B36:F36"/>
    <mergeCell ref="L26:T26"/>
    <mergeCell ref="B27:C27"/>
    <mergeCell ref="M27:P27"/>
    <mergeCell ref="Q27:T27"/>
    <mergeCell ref="B28:C28"/>
    <mergeCell ref="B29:C29"/>
    <mergeCell ref="Q16:T16"/>
    <mergeCell ref="B1:T1"/>
    <mergeCell ref="B5:B6"/>
    <mergeCell ref="C5:F5"/>
    <mergeCell ref="G5:J5"/>
    <mergeCell ref="L5:L6"/>
    <mergeCell ref="M5:P5"/>
    <mergeCell ref="Q5:T5"/>
    <mergeCell ref="B16:B17"/>
    <mergeCell ref="C16:F16"/>
    <mergeCell ref="G16:J16"/>
    <mergeCell ref="L16:L17"/>
    <mergeCell ref="M16:P16"/>
  </mergeCells>
  <printOptions horizontalCentered="1"/>
  <pageMargins left="0.35433070866141736" right="0.27559055118110237" top="0.31496062992125984" bottom="0.19685039370078741" header="0.15748031496062992" footer="0.11811023622047245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20"/>
  <sheetViews>
    <sheetView showGridLines="0" workbookViewId="0">
      <selection activeCell="E23" sqref="E23"/>
    </sheetView>
  </sheetViews>
  <sheetFormatPr defaultRowHeight="21" x14ac:dyDescent="0.35"/>
  <cols>
    <col min="1" max="1" width="18.140625" style="608" customWidth="1"/>
    <col min="2" max="2" width="20.140625" style="608" customWidth="1"/>
    <col min="3" max="3" width="35.85546875" style="608" customWidth="1"/>
    <col min="4" max="4" width="27.85546875" style="608" customWidth="1"/>
    <col min="5" max="5" width="14.42578125" style="608" customWidth="1"/>
    <col min="6" max="16384" width="9.140625" style="608"/>
  </cols>
  <sheetData>
    <row r="1" spans="1:5" x14ac:dyDescent="0.35">
      <c r="A1" s="607" t="s">
        <v>250</v>
      </c>
    </row>
    <row r="3" spans="1:5" s="607" customFormat="1" ht="30.75" customHeight="1" x14ac:dyDescent="0.35">
      <c r="A3" s="1123" t="s">
        <v>251</v>
      </c>
      <c r="B3" s="1124"/>
      <c r="C3" s="609" t="s">
        <v>252</v>
      </c>
      <c r="D3" s="609" t="s">
        <v>253</v>
      </c>
    </row>
    <row r="4" spans="1:5" ht="52.5" customHeight="1" x14ac:dyDescent="0.35">
      <c r="A4" s="1125" t="s">
        <v>254</v>
      </c>
      <c r="B4" s="1126"/>
      <c r="C4" s="610" t="s">
        <v>255</v>
      </c>
      <c r="D4" s="610" t="s">
        <v>256</v>
      </c>
    </row>
    <row r="5" spans="1:5" s="607" customFormat="1" ht="48" customHeight="1" x14ac:dyDescent="0.35">
      <c r="A5" s="1127" t="s">
        <v>257</v>
      </c>
      <c r="B5" s="1128"/>
      <c r="C5" s="610" t="s">
        <v>255</v>
      </c>
      <c r="D5" s="610" t="s">
        <v>256</v>
      </c>
    </row>
    <row r="6" spans="1:5" s="607" customFormat="1" ht="46.5" customHeight="1" x14ac:dyDescent="0.35">
      <c r="A6" s="1127" t="s">
        <v>258</v>
      </c>
      <c r="B6" s="1128"/>
      <c r="C6" s="610" t="s">
        <v>259</v>
      </c>
      <c r="D6" s="610" t="s">
        <v>260</v>
      </c>
    </row>
    <row r="7" spans="1:5" ht="30.75" customHeight="1" x14ac:dyDescent="0.35">
      <c r="A7" s="611" t="s">
        <v>261</v>
      </c>
      <c r="B7" s="611"/>
      <c r="C7" s="612" t="s">
        <v>262</v>
      </c>
      <c r="D7" s="612" t="s">
        <v>263</v>
      </c>
    </row>
    <row r="8" spans="1:5" ht="29.25" customHeight="1" x14ac:dyDescent="0.35">
      <c r="A8" s="611" t="s">
        <v>264</v>
      </c>
      <c r="B8" s="611"/>
      <c r="C8" s="613" t="s">
        <v>262</v>
      </c>
      <c r="D8" s="612" t="s">
        <v>263</v>
      </c>
    </row>
    <row r="9" spans="1:5" x14ac:dyDescent="0.35">
      <c r="C9" s="614"/>
    </row>
    <row r="10" spans="1:5" x14ac:dyDescent="0.35">
      <c r="C10" s="614"/>
    </row>
    <row r="12" spans="1:5" x14ac:dyDescent="0.35">
      <c r="A12" s="1122" t="s">
        <v>265</v>
      </c>
      <c r="B12" s="1122"/>
      <c r="C12" s="1122"/>
      <c r="D12" s="1122"/>
      <c r="E12" s="615"/>
    </row>
    <row r="13" spans="1:5" x14ac:dyDescent="0.35">
      <c r="A13" s="1122" t="s">
        <v>266</v>
      </c>
      <c r="B13" s="1122"/>
      <c r="C13" s="1122"/>
      <c r="D13" s="1122"/>
      <c r="E13" s="615"/>
    </row>
    <row r="15" spans="1:5" s="616" customFormat="1" ht="27.75" customHeight="1" x14ac:dyDescent="0.2">
      <c r="A15" s="609" t="s">
        <v>267</v>
      </c>
      <c r="B15" s="609" t="s">
        <v>268</v>
      </c>
      <c r="C15" s="609" t="s">
        <v>269</v>
      </c>
      <c r="D15" s="609" t="s">
        <v>270</v>
      </c>
    </row>
    <row r="16" spans="1:5" s="616" customFormat="1" ht="27.75" customHeight="1" x14ac:dyDescent="0.2">
      <c r="A16" s="617" t="s">
        <v>197</v>
      </c>
      <c r="B16" s="617" t="s">
        <v>271</v>
      </c>
      <c r="C16" s="617" t="s">
        <v>272</v>
      </c>
      <c r="D16" s="617" t="s">
        <v>273</v>
      </c>
    </row>
    <row r="17" spans="1:4" s="616" customFormat="1" ht="27.75" customHeight="1" x14ac:dyDescent="0.2">
      <c r="A17" s="617" t="s">
        <v>199</v>
      </c>
      <c r="B17" s="617" t="s">
        <v>274</v>
      </c>
      <c r="C17" s="617" t="s">
        <v>275</v>
      </c>
      <c r="D17" s="617" t="s">
        <v>276</v>
      </c>
    </row>
    <row r="18" spans="1:4" s="616" customFormat="1" ht="27.75" customHeight="1" x14ac:dyDescent="0.2">
      <c r="A18" s="617" t="s">
        <v>201</v>
      </c>
      <c r="B18" s="617" t="s">
        <v>277</v>
      </c>
      <c r="C18" s="617" t="s">
        <v>278</v>
      </c>
      <c r="D18" s="617" t="s">
        <v>279</v>
      </c>
    </row>
    <row r="19" spans="1:4" s="616" customFormat="1" ht="27.75" customHeight="1" x14ac:dyDescent="0.2">
      <c r="A19" s="617" t="s">
        <v>280</v>
      </c>
      <c r="B19" s="617" t="s">
        <v>281</v>
      </c>
      <c r="C19" s="617" t="s">
        <v>282</v>
      </c>
      <c r="D19" s="617" t="s">
        <v>283</v>
      </c>
    </row>
    <row r="20" spans="1:4" ht="27" customHeight="1" x14ac:dyDescent="0.35">
      <c r="A20" s="617" t="s">
        <v>284</v>
      </c>
      <c r="B20" s="617" t="s">
        <v>285</v>
      </c>
      <c r="C20" s="617" t="s">
        <v>286</v>
      </c>
      <c r="D20" s="617" t="s">
        <v>287</v>
      </c>
    </row>
  </sheetData>
  <mergeCells count="6">
    <mergeCell ref="A13:D13"/>
    <mergeCell ref="A3:B3"/>
    <mergeCell ref="A4:B4"/>
    <mergeCell ref="A5:B5"/>
    <mergeCell ref="A6:B6"/>
    <mergeCell ref="A12:D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V78"/>
  <sheetViews>
    <sheetView showGridLines="0" zoomScaleNormal="100" zoomScaleSheetLayoutView="100" workbookViewId="0">
      <selection activeCell="G26" sqref="G26"/>
    </sheetView>
  </sheetViews>
  <sheetFormatPr defaultRowHeight="17.25" x14ac:dyDescent="0.3"/>
  <cols>
    <col min="1" max="1" width="20.28515625" style="272" customWidth="1"/>
    <col min="2" max="2" width="7.28515625" style="283" customWidth="1"/>
    <col min="3" max="3" width="8" style="284" customWidth="1"/>
    <col min="4" max="4" width="6.85546875" style="284" customWidth="1"/>
    <col min="5" max="6" width="6.140625" style="283" bestFit="1" customWidth="1"/>
    <col min="7" max="9" width="10.28515625" style="283" customWidth="1"/>
    <col min="10" max="10" width="6.42578125" style="283" customWidth="1"/>
    <col min="11" max="11" width="6.140625" style="283" bestFit="1" customWidth="1"/>
    <col min="12" max="14" width="9.7109375" style="283" customWidth="1"/>
    <col min="15" max="15" width="6.140625" style="283" bestFit="1" customWidth="1"/>
    <col min="16" max="16" width="5.5703125" style="283" customWidth="1"/>
    <col min="17" max="19" width="10" style="283" customWidth="1"/>
    <col min="20" max="22" width="11.7109375" style="283" customWidth="1"/>
    <col min="23" max="16384" width="9.140625" style="272"/>
  </cols>
  <sheetData>
    <row r="1" spans="1:22" s="241" customFormat="1" ht="18.75" x14ac:dyDescent="0.3">
      <c r="A1" s="1129" t="s">
        <v>234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</row>
    <row r="2" spans="1:22" s="241" customFormat="1" ht="18.75" x14ac:dyDescent="0.3">
      <c r="A2" s="972" t="s">
        <v>131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</row>
    <row r="3" spans="1:22" s="245" customFormat="1" ht="21.75" customHeight="1" x14ac:dyDescent="0.3">
      <c r="A3" s="242" t="s">
        <v>132</v>
      </c>
      <c r="B3" s="973" t="s">
        <v>134</v>
      </c>
      <c r="C3" s="974"/>
      <c r="D3" s="243" t="s">
        <v>134</v>
      </c>
      <c r="E3" s="605" t="s">
        <v>235</v>
      </c>
      <c r="F3" s="605"/>
      <c r="G3" s="605"/>
      <c r="H3" s="605"/>
      <c r="I3" s="605"/>
      <c r="J3" s="605" t="s">
        <v>236</v>
      </c>
      <c r="K3" s="605"/>
      <c r="L3" s="605"/>
      <c r="M3" s="605"/>
      <c r="N3" s="605"/>
      <c r="O3" s="605" t="s">
        <v>237</v>
      </c>
      <c r="P3" s="605"/>
      <c r="Q3" s="605"/>
      <c r="R3" s="605"/>
      <c r="S3" s="605"/>
      <c r="T3" s="605" t="s">
        <v>75</v>
      </c>
      <c r="U3" s="605"/>
      <c r="V3" s="605"/>
    </row>
    <row r="4" spans="1:22" s="250" customFormat="1" x14ac:dyDescent="0.3">
      <c r="A4" s="246"/>
      <c r="B4" s="247" t="s">
        <v>110</v>
      </c>
      <c r="C4" s="242" t="s">
        <v>111</v>
      </c>
      <c r="D4" s="246" t="s">
        <v>138</v>
      </c>
      <c r="E4" s="248" t="s">
        <v>28</v>
      </c>
      <c r="F4" s="249" t="s">
        <v>110</v>
      </c>
      <c r="G4" s="249"/>
      <c r="H4" s="248" t="s">
        <v>139</v>
      </c>
      <c r="I4" s="248" t="s">
        <v>36</v>
      </c>
      <c r="J4" s="248" t="s">
        <v>28</v>
      </c>
      <c r="K4" s="249" t="s">
        <v>110</v>
      </c>
      <c r="L4" s="249"/>
      <c r="M4" s="248" t="s">
        <v>139</v>
      </c>
      <c r="N4" s="248" t="s">
        <v>36</v>
      </c>
      <c r="O4" s="248" t="s">
        <v>28</v>
      </c>
      <c r="P4" s="249" t="s">
        <v>110</v>
      </c>
      <c r="Q4" s="249"/>
      <c r="R4" s="248" t="s">
        <v>139</v>
      </c>
      <c r="S4" s="248" t="s">
        <v>36</v>
      </c>
      <c r="T4" s="248" t="s">
        <v>37</v>
      </c>
      <c r="U4" s="248" t="s">
        <v>38</v>
      </c>
      <c r="V4" s="248" t="s">
        <v>75</v>
      </c>
    </row>
    <row r="5" spans="1:22" s="250" customFormat="1" x14ac:dyDescent="0.3">
      <c r="A5" s="246"/>
      <c r="B5" s="251"/>
      <c r="C5" s="246"/>
      <c r="D5" s="246" t="s">
        <v>61</v>
      </c>
      <c r="E5" s="248"/>
      <c r="F5" s="248" t="s">
        <v>140</v>
      </c>
      <c r="G5" s="248" t="s">
        <v>141</v>
      </c>
      <c r="H5" s="252" t="s">
        <v>111</v>
      </c>
      <c r="I5" s="248"/>
      <c r="J5" s="248"/>
      <c r="K5" s="248" t="s">
        <v>140</v>
      </c>
      <c r="L5" s="248" t="s">
        <v>141</v>
      </c>
      <c r="M5" s="248" t="s">
        <v>111</v>
      </c>
      <c r="N5" s="248"/>
      <c r="O5" s="248"/>
      <c r="P5" s="248" t="s">
        <v>140</v>
      </c>
      <c r="Q5" s="248" t="s">
        <v>141</v>
      </c>
      <c r="R5" s="248" t="s">
        <v>111</v>
      </c>
      <c r="S5" s="248"/>
      <c r="T5" s="248"/>
      <c r="U5" s="248"/>
      <c r="V5" s="248"/>
    </row>
    <row r="6" spans="1:22" s="255" customFormat="1" ht="23.25" customHeight="1" x14ac:dyDescent="0.3">
      <c r="A6" s="253" t="s">
        <v>75</v>
      </c>
      <c r="B6" s="254"/>
      <c r="C6" s="254"/>
      <c r="D6" s="254"/>
      <c r="E6" s="254">
        <f t="shared" ref="E6:V6" si="0">E7+E8</f>
        <v>0</v>
      </c>
      <c r="F6" s="254"/>
      <c r="G6" s="254">
        <f t="shared" si="0"/>
        <v>0</v>
      </c>
      <c r="H6" s="254">
        <f t="shared" si="0"/>
        <v>0</v>
      </c>
      <c r="I6" s="254">
        <f t="shared" si="0"/>
        <v>0</v>
      </c>
      <c r="J6" s="254">
        <f t="shared" si="0"/>
        <v>0</v>
      </c>
      <c r="K6" s="254"/>
      <c r="L6" s="254">
        <f t="shared" si="0"/>
        <v>0</v>
      </c>
      <c r="M6" s="254">
        <f t="shared" si="0"/>
        <v>0</v>
      </c>
      <c r="N6" s="254">
        <f t="shared" si="0"/>
        <v>0</v>
      </c>
      <c r="O6" s="254">
        <f t="shared" si="0"/>
        <v>0</v>
      </c>
      <c r="P6" s="254"/>
      <c r="Q6" s="254">
        <f t="shared" si="0"/>
        <v>0</v>
      </c>
      <c r="R6" s="254">
        <f t="shared" si="0"/>
        <v>0</v>
      </c>
      <c r="S6" s="254">
        <f t="shared" si="0"/>
        <v>0</v>
      </c>
      <c r="T6" s="254">
        <f t="shared" si="0"/>
        <v>0</v>
      </c>
      <c r="U6" s="254">
        <f t="shared" si="0"/>
        <v>0</v>
      </c>
      <c r="V6" s="254">
        <f t="shared" si="0"/>
        <v>0</v>
      </c>
    </row>
    <row r="7" spans="1:22" s="257" customFormat="1" ht="18.75" x14ac:dyDescent="0.3">
      <c r="A7" s="165" t="s">
        <v>76</v>
      </c>
      <c r="B7" s="256"/>
      <c r="C7" s="256"/>
      <c r="D7" s="256"/>
      <c r="E7" s="256">
        <f>E9</f>
        <v>0</v>
      </c>
      <c r="F7" s="256"/>
      <c r="G7" s="256">
        <f t="shared" ref="G7:V7" si="1">G9</f>
        <v>0</v>
      </c>
      <c r="H7" s="256">
        <f t="shared" si="1"/>
        <v>0</v>
      </c>
      <c r="I7" s="256">
        <f t="shared" si="1"/>
        <v>0</v>
      </c>
      <c r="J7" s="256">
        <f t="shared" si="1"/>
        <v>0</v>
      </c>
      <c r="K7" s="256"/>
      <c r="L7" s="256">
        <f t="shared" si="1"/>
        <v>0</v>
      </c>
      <c r="M7" s="256">
        <f t="shared" si="1"/>
        <v>0</v>
      </c>
      <c r="N7" s="256">
        <f t="shared" si="1"/>
        <v>0</v>
      </c>
      <c r="O7" s="256">
        <f t="shared" si="1"/>
        <v>0</v>
      </c>
      <c r="P7" s="256"/>
      <c r="Q7" s="256">
        <f t="shared" si="1"/>
        <v>0</v>
      </c>
      <c r="R7" s="256">
        <f t="shared" si="1"/>
        <v>0</v>
      </c>
      <c r="S7" s="256">
        <f t="shared" si="1"/>
        <v>0</v>
      </c>
      <c r="T7" s="256">
        <f t="shared" si="1"/>
        <v>0</v>
      </c>
      <c r="U7" s="256">
        <f t="shared" si="1"/>
        <v>0</v>
      </c>
      <c r="V7" s="256">
        <f t="shared" si="1"/>
        <v>0</v>
      </c>
    </row>
    <row r="8" spans="1:22" s="257" customFormat="1" ht="18.75" x14ac:dyDescent="0.3">
      <c r="A8" s="165" t="s">
        <v>42</v>
      </c>
      <c r="B8" s="256"/>
      <c r="C8" s="256"/>
      <c r="D8" s="256"/>
      <c r="E8" s="256">
        <f>E40</f>
        <v>0</v>
      </c>
      <c r="F8" s="256"/>
      <c r="G8" s="256">
        <f t="shared" ref="G8:V8" si="2">G40</f>
        <v>0</v>
      </c>
      <c r="H8" s="256">
        <f t="shared" si="2"/>
        <v>0</v>
      </c>
      <c r="I8" s="256">
        <f t="shared" si="2"/>
        <v>0</v>
      </c>
      <c r="J8" s="256">
        <f t="shared" si="2"/>
        <v>0</v>
      </c>
      <c r="K8" s="256"/>
      <c r="L8" s="256">
        <f t="shared" si="2"/>
        <v>0</v>
      </c>
      <c r="M8" s="256">
        <f t="shared" si="2"/>
        <v>0</v>
      </c>
      <c r="N8" s="256">
        <f t="shared" si="2"/>
        <v>0</v>
      </c>
      <c r="O8" s="256">
        <f t="shared" si="2"/>
        <v>0</v>
      </c>
      <c r="P8" s="256"/>
      <c r="Q8" s="256">
        <f t="shared" si="2"/>
        <v>0</v>
      </c>
      <c r="R8" s="256">
        <f t="shared" si="2"/>
        <v>0</v>
      </c>
      <c r="S8" s="256">
        <f t="shared" si="2"/>
        <v>0</v>
      </c>
      <c r="T8" s="256">
        <f t="shared" si="2"/>
        <v>0</v>
      </c>
      <c r="U8" s="256">
        <f t="shared" si="2"/>
        <v>0</v>
      </c>
      <c r="V8" s="256">
        <f t="shared" si="2"/>
        <v>0</v>
      </c>
    </row>
    <row r="9" spans="1:22" s="245" customFormat="1" ht="20.25" customHeight="1" x14ac:dyDescent="0.3">
      <c r="A9" s="258" t="s">
        <v>76</v>
      </c>
      <c r="B9" s="259"/>
      <c r="C9" s="259"/>
      <c r="D9" s="259"/>
      <c r="E9" s="259">
        <f>E10+E25</f>
        <v>0</v>
      </c>
      <c r="F9" s="259"/>
      <c r="G9" s="259">
        <f>G10+G25</f>
        <v>0</v>
      </c>
      <c r="H9" s="259">
        <f>H10+H25</f>
        <v>0</v>
      </c>
      <c r="I9" s="259">
        <f>I10+I25</f>
        <v>0</v>
      </c>
      <c r="J9" s="259">
        <f>J10+J25</f>
        <v>0</v>
      </c>
      <c r="K9" s="259"/>
      <c r="L9" s="259">
        <f>L10+L25</f>
        <v>0</v>
      </c>
      <c r="M9" s="259">
        <f>M10+M25</f>
        <v>0</v>
      </c>
      <c r="N9" s="259">
        <f>N10+N25</f>
        <v>0</v>
      </c>
      <c r="O9" s="259">
        <f>O10+O25</f>
        <v>0</v>
      </c>
      <c r="P9" s="259"/>
      <c r="Q9" s="259">
        <f t="shared" ref="Q9:V9" si="3">Q10+Q25</f>
        <v>0</v>
      </c>
      <c r="R9" s="259">
        <f t="shared" si="3"/>
        <v>0</v>
      </c>
      <c r="S9" s="259">
        <f t="shared" si="3"/>
        <v>0</v>
      </c>
      <c r="T9" s="259">
        <f t="shared" si="3"/>
        <v>0</v>
      </c>
      <c r="U9" s="259">
        <f t="shared" si="3"/>
        <v>0</v>
      </c>
      <c r="V9" s="259">
        <f t="shared" si="3"/>
        <v>0</v>
      </c>
    </row>
    <row r="10" spans="1:22" s="262" customFormat="1" x14ac:dyDescent="0.3">
      <c r="A10" s="260" t="s">
        <v>121</v>
      </c>
      <c r="B10" s="261"/>
      <c r="C10" s="261"/>
      <c r="D10" s="261"/>
      <c r="E10" s="261">
        <f>E11+E18</f>
        <v>0</v>
      </c>
      <c r="F10" s="261"/>
      <c r="G10" s="261">
        <f t="shared" ref="G10:V10" si="4">G11+G18</f>
        <v>0</v>
      </c>
      <c r="H10" s="261">
        <f t="shared" si="4"/>
        <v>0</v>
      </c>
      <c r="I10" s="261">
        <f t="shared" si="4"/>
        <v>0</v>
      </c>
      <c r="J10" s="261">
        <f t="shared" si="4"/>
        <v>0</v>
      </c>
      <c r="K10" s="261"/>
      <c r="L10" s="261">
        <f t="shared" si="4"/>
        <v>0</v>
      </c>
      <c r="M10" s="261">
        <f t="shared" si="4"/>
        <v>0</v>
      </c>
      <c r="N10" s="261">
        <f t="shared" si="4"/>
        <v>0</v>
      </c>
      <c r="O10" s="261">
        <f t="shared" si="4"/>
        <v>0</v>
      </c>
      <c r="P10" s="261"/>
      <c r="Q10" s="261">
        <f t="shared" si="4"/>
        <v>0</v>
      </c>
      <c r="R10" s="261">
        <f t="shared" si="4"/>
        <v>0</v>
      </c>
      <c r="S10" s="261">
        <f t="shared" si="4"/>
        <v>0</v>
      </c>
      <c r="T10" s="261">
        <f t="shared" si="4"/>
        <v>0</v>
      </c>
      <c r="U10" s="261">
        <f t="shared" si="4"/>
        <v>0</v>
      </c>
      <c r="V10" s="261">
        <f t="shared" si="4"/>
        <v>0</v>
      </c>
    </row>
    <row r="11" spans="1:22" s="266" customFormat="1" ht="18.75" x14ac:dyDescent="0.3">
      <c r="A11" s="263" t="s">
        <v>149</v>
      </c>
      <c r="B11" s="264"/>
      <c r="C11" s="264"/>
      <c r="D11" s="264"/>
      <c r="E11" s="264">
        <f>SUM(E12:E17)</f>
        <v>0</v>
      </c>
      <c r="F11" s="264">
        <f t="shared" ref="F11:V11" si="5">SUM(F12:F17)</f>
        <v>0</v>
      </c>
      <c r="G11" s="264">
        <f t="shared" si="5"/>
        <v>0</v>
      </c>
      <c r="H11" s="264">
        <f t="shared" si="5"/>
        <v>0</v>
      </c>
      <c r="I11" s="264">
        <f t="shared" si="5"/>
        <v>0</v>
      </c>
      <c r="J11" s="264">
        <f t="shared" si="5"/>
        <v>0</v>
      </c>
      <c r="K11" s="264">
        <f t="shared" si="5"/>
        <v>0</v>
      </c>
      <c r="L11" s="264">
        <f t="shared" si="5"/>
        <v>0</v>
      </c>
      <c r="M11" s="264">
        <f t="shared" si="5"/>
        <v>0</v>
      </c>
      <c r="N11" s="264">
        <f t="shared" si="5"/>
        <v>0</v>
      </c>
      <c r="O11" s="264">
        <f t="shared" si="5"/>
        <v>0</v>
      </c>
      <c r="P11" s="264">
        <f t="shared" si="5"/>
        <v>0</v>
      </c>
      <c r="Q11" s="264">
        <f t="shared" si="5"/>
        <v>0</v>
      </c>
      <c r="R11" s="264">
        <f t="shared" si="5"/>
        <v>0</v>
      </c>
      <c r="S11" s="264">
        <f t="shared" si="5"/>
        <v>0</v>
      </c>
      <c r="T11" s="264">
        <f t="shared" si="5"/>
        <v>0</v>
      </c>
      <c r="U11" s="264">
        <f t="shared" si="5"/>
        <v>0</v>
      </c>
      <c r="V11" s="264">
        <f t="shared" si="5"/>
        <v>0</v>
      </c>
    </row>
    <row r="12" spans="1:22" x14ac:dyDescent="0.3">
      <c r="A12" s="267" t="s">
        <v>142</v>
      </c>
      <c r="B12" s="271"/>
      <c r="C12" s="271"/>
      <c r="D12" s="268"/>
      <c r="E12" s="268"/>
      <c r="F12" s="606"/>
      <c r="G12" s="270"/>
      <c r="H12" s="268">
        <f>D12*E12</f>
        <v>0</v>
      </c>
      <c r="I12" s="271">
        <f t="shared" ref="I12:I17" si="6">SUM(G12:H12)</f>
        <v>0</v>
      </c>
      <c r="J12" s="271"/>
      <c r="K12" s="271"/>
      <c r="L12" s="270"/>
      <c r="M12" s="271">
        <f t="shared" ref="M12:M17" si="7">C12*J12</f>
        <v>0</v>
      </c>
      <c r="N12" s="271">
        <f t="shared" ref="N12:N17" si="8">SUM(L12:M12)</f>
        <v>0</v>
      </c>
      <c r="O12" s="268"/>
      <c r="P12" s="268"/>
      <c r="Q12" s="270"/>
      <c r="R12" s="268">
        <f>D12*O12</f>
        <v>0</v>
      </c>
      <c r="S12" s="271">
        <f t="shared" ref="S12:S17" si="9">SUM(Q12:R12)</f>
        <v>0</v>
      </c>
      <c r="T12" s="271">
        <f>G12+L12+Q12</f>
        <v>0</v>
      </c>
      <c r="U12" s="271">
        <f>H12+M12+R12</f>
        <v>0</v>
      </c>
      <c r="V12" s="271">
        <f t="shared" ref="V12:V17" si="10">SUM(T12:U12)</f>
        <v>0</v>
      </c>
    </row>
    <row r="13" spans="1:22" x14ac:dyDescent="0.3">
      <c r="A13" s="267" t="s">
        <v>143</v>
      </c>
      <c r="B13" s="271"/>
      <c r="C13" s="271"/>
      <c r="D13" s="271"/>
      <c r="E13" s="271"/>
      <c r="F13" s="271"/>
      <c r="G13" s="270"/>
      <c r="H13" s="271">
        <f t="shared" ref="H13:H17" si="11">C13*E13</f>
        <v>0</v>
      </c>
      <c r="I13" s="271">
        <f t="shared" si="6"/>
        <v>0</v>
      </c>
      <c r="J13" s="271"/>
      <c r="K13" s="271"/>
      <c r="L13" s="270"/>
      <c r="M13" s="271">
        <f t="shared" si="7"/>
        <v>0</v>
      </c>
      <c r="N13" s="271">
        <f t="shared" si="8"/>
        <v>0</v>
      </c>
      <c r="O13" s="271"/>
      <c r="P13" s="271"/>
      <c r="Q13" s="270"/>
      <c r="R13" s="271">
        <f>D13*O13</f>
        <v>0</v>
      </c>
      <c r="S13" s="271">
        <f t="shared" si="9"/>
        <v>0</v>
      </c>
      <c r="T13" s="271">
        <f t="shared" ref="T13:U17" si="12">G13+L13+Q13</f>
        <v>0</v>
      </c>
      <c r="U13" s="271">
        <f t="shared" si="12"/>
        <v>0</v>
      </c>
      <c r="V13" s="271">
        <f>SUM(T13:U13)</f>
        <v>0</v>
      </c>
    </row>
    <row r="14" spans="1:22" x14ac:dyDescent="0.3">
      <c r="A14" s="267" t="s">
        <v>144</v>
      </c>
      <c r="B14" s="271"/>
      <c r="C14" s="271"/>
      <c r="D14" s="271"/>
      <c r="E14" s="271"/>
      <c r="F14" s="271"/>
      <c r="G14" s="270"/>
      <c r="H14" s="271">
        <f t="shared" si="11"/>
        <v>0</v>
      </c>
      <c r="I14" s="271">
        <f t="shared" si="6"/>
        <v>0</v>
      </c>
      <c r="J14" s="271"/>
      <c r="K14" s="271"/>
      <c r="L14" s="270"/>
      <c r="M14" s="271">
        <f t="shared" si="7"/>
        <v>0</v>
      </c>
      <c r="N14" s="271">
        <f t="shared" si="8"/>
        <v>0</v>
      </c>
      <c r="O14" s="271"/>
      <c r="P14" s="271"/>
      <c r="Q14" s="270"/>
      <c r="R14" s="271">
        <f>C14*O14</f>
        <v>0</v>
      </c>
      <c r="S14" s="271">
        <f t="shared" si="9"/>
        <v>0</v>
      </c>
      <c r="T14" s="271">
        <f t="shared" si="12"/>
        <v>0</v>
      </c>
      <c r="U14" s="271">
        <f t="shared" si="12"/>
        <v>0</v>
      </c>
      <c r="V14" s="271">
        <f t="shared" si="10"/>
        <v>0</v>
      </c>
    </row>
    <row r="15" spans="1:22" x14ac:dyDescent="0.3">
      <c r="A15" s="267" t="s">
        <v>145</v>
      </c>
      <c r="B15" s="271"/>
      <c r="C15" s="271"/>
      <c r="D15" s="271"/>
      <c r="E15" s="271"/>
      <c r="F15" s="271"/>
      <c r="G15" s="271">
        <f t="shared" ref="G15:G17" si="13">B15*E15*F15</f>
        <v>0</v>
      </c>
      <c r="H15" s="271">
        <f t="shared" si="11"/>
        <v>0</v>
      </c>
      <c r="I15" s="271">
        <f t="shared" si="6"/>
        <v>0</v>
      </c>
      <c r="J15" s="271"/>
      <c r="K15" s="271"/>
      <c r="L15" s="271">
        <f t="shared" ref="L15:L17" si="14">B15*J15*K15</f>
        <v>0</v>
      </c>
      <c r="M15" s="271">
        <f t="shared" si="7"/>
        <v>0</v>
      </c>
      <c r="N15" s="271">
        <f t="shared" si="8"/>
        <v>0</v>
      </c>
      <c r="O15" s="271"/>
      <c r="P15" s="271"/>
      <c r="Q15" s="270"/>
      <c r="R15" s="271">
        <f>C15*O15</f>
        <v>0</v>
      </c>
      <c r="S15" s="271">
        <f t="shared" si="9"/>
        <v>0</v>
      </c>
      <c r="T15" s="271">
        <f t="shared" si="12"/>
        <v>0</v>
      </c>
      <c r="U15" s="271">
        <f t="shared" si="12"/>
        <v>0</v>
      </c>
      <c r="V15" s="271">
        <f t="shared" si="10"/>
        <v>0</v>
      </c>
    </row>
    <row r="16" spans="1:22" hidden="1" x14ac:dyDescent="0.3">
      <c r="A16" s="267" t="s">
        <v>146</v>
      </c>
      <c r="B16" s="271">
        <v>0</v>
      </c>
      <c r="C16" s="271">
        <v>0</v>
      </c>
      <c r="D16" s="271"/>
      <c r="E16" s="271">
        <v>0</v>
      </c>
      <c r="F16" s="271">
        <v>0</v>
      </c>
      <c r="G16" s="271">
        <f t="shared" si="13"/>
        <v>0</v>
      </c>
      <c r="H16" s="271">
        <f t="shared" si="11"/>
        <v>0</v>
      </c>
      <c r="I16" s="271">
        <f t="shared" si="6"/>
        <v>0</v>
      </c>
      <c r="J16" s="271">
        <v>0</v>
      </c>
      <c r="K16" s="271">
        <v>0</v>
      </c>
      <c r="L16" s="271">
        <f t="shared" si="14"/>
        <v>0</v>
      </c>
      <c r="M16" s="271">
        <f t="shared" si="7"/>
        <v>0</v>
      </c>
      <c r="N16" s="271">
        <f t="shared" si="8"/>
        <v>0</v>
      </c>
      <c r="O16" s="271">
        <v>0</v>
      </c>
      <c r="P16" s="271">
        <v>0</v>
      </c>
      <c r="Q16" s="271">
        <f t="shared" ref="Q16:Q17" si="15">B16*O16*P16</f>
        <v>0</v>
      </c>
      <c r="R16" s="271">
        <f t="shared" ref="R16:R17" si="16">C16*O16</f>
        <v>0</v>
      </c>
      <c r="S16" s="271">
        <f t="shared" si="9"/>
        <v>0</v>
      </c>
      <c r="T16" s="271">
        <f t="shared" si="12"/>
        <v>0</v>
      </c>
      <c r="U16" s="271">
        <f t="shared" si="12"/>
        <v>0</v>
      </c>
      <c r="V16" s="271">
        <f t="shared" si="10"/>
        <v>0</v>
      </c>
    </row>
    <row r="17" spans="1:22" hidden="1" x14ac:dyDescent="0.3">
      <c r="A17" s="267" t="s">
        <v>147</v>
      </c>
      <c r="B17" s="271">
        <v>0</v>
      </c>
      <c r="C17" s="271">
        <v>0</v>
      </c>
      <c r="D17" s="271"/>
      <c r="E17" s="271">
        <v>0</v>
      </c>
      <c r="F17" s="271">
        <v>0</v>
      </c>
      <c r="G17" s="271">
        <f t="shared" si="13"/>
        <v>0</v>
      </c>
      <c r="H17" s="271">
        <f t="shared" si="11"/>
        <v>0</v>
      </c>
      <c r="I17" s="271">
        <f t="shared" si="6"/>
        <v>0</v>
      </c>
      <c r="J17" s="271">
        <v>0</v>
      </c>
      <c r="K17" s="271">
        <v>0</v>
      </c>
      <c r="L17" s="271">
        <f t="shared" si="14"/>
        <v>0</v>
      </c>
      <c r="M17" s="271">
        <f t="shared" si="7"/>
        <v>0</v>
      </c>
      <c r="N17" s="271">
        <f t="shared" si="8"/>
        <v>0</v>
      </c>
      <c r="O17" s="271">
        <v>0</v>
      </c>
      <c r="P17" s="271">
        <v>0</v>
      </c>
      <c r="Q17" s="271">
        <f t="shared" si="15"/>
        <v>0</v>
      </c>
      <c r="R17" s="271">
        <f t="shared" si="16"/>
        <v>0</v>
      </c>
      <c r="S17" s="271">
        <f t="shared" si="9"/>
        <v>0</v>
      </c>
      <c r="T17" s="271">
        <f t="shared" si="12"/>
        <v>0</v>
      </c>
      <c r="U17" s="271">
        <f t="shared" si="12"/>
        <v>0</v>
      </c>
      <c r="V17" s="271">
        <f t="shared" si="10"/>
        <v>0</v>
      </c>
    </row>
    <row r="18" spans="1:22" s="266" customFormat="1" ht="18.75" hidden="1" x14ac:dyDescent="0.3">
      <c r="A18" s="263" t="s">
        <v>148</v>
      </c>
      <c r="B18" s="264"/>
      <c r="C18" s="264"/>
      <c r="D18" s="264"/>
      <c r="E18" s="264">
        <f>SUM(E19:E24)</f>
        <v>0</v>
      </c>
      <c r="F18" s="264">
        <f t="shared" ref="F18:V18" si="17">SUM(F19:F24)</f>
        <v>0</v>
      </c>
      <c r="G18" s="264">
        <f t="shared" si="17"/>
        <v>0</v>
      </c>
      <c r="H18" s="264">
        <f t="shared" si="17"/>
        <v>0</v>
      </c>
      <c r="I18" s="264">
        <f t="shared" si="17"/>
        <v>0</v>
      </c>
      <c r="J18" s="264">
        <f t="shared" si="17"/>
        <v>0</v>
      </c>
      <c r="K18" s="264">
        <f t="shared" si="17"/>
        <v>0</v>
      </c>
      <c r="L18" s="264">
        <f t="shared" si="17"/>
        <v>0</v>
      </c>
      <c r="M18" s="264">
        <f t="shared" si="17"/>
        <v>0</v>
      </c>
      <c r="N18" s="264">
        <f t="shared" si="17"/>
        <v>0</v>
      </c>
      <c r="O18" s="264">
        <f t="shared" si="17"/>
        <v>0</v>
      </c>
      <c r="P18" s="264">
        <f t="shared" si="17"/>
        <v>0</v>
      </c>
      <c r="Q18" s="264">
        <f t="shared" si="17"/>
        <v>0</v>
      </c>
      <c r="R18" s="264">
        <f t="shared" si="17"/>
        <v>0</v>
      </c>
      <c r="S18" s="264">
        <f t="shared" si="17"/>
        <v>0</v>
      </c>
      <c r="T18" s="264">
        <f t="shared" si="17"/>
        <v>0</v>
      </c>
      <c r="U18" s="264">
        <f t="shared" si="17"/>
        <v>0</v>
      </c>
      <c r="V18" s="264">
        <f t="shared" si="17"/>
        <v>0</v>
      </c>
    </row>
    <row r="19" spans="1:22" hidden="1" x14ac:dyDescent="0.3">
      <c r="A19" s="267" t="s">
        <v>142</v>
      </c>
      <c r="B19" s="271">
        <v>0</v>
      </c>
      <c r="C19" s="271">
        <v>0</v>
      </c>
      <c r="D19" s="271"/>
      <c r="E19" s="271">
        <v>0</v>
      </c>
      <c r="F19" s="271">
        <v>0</v>
      </c>
      <c r="G19" s="271">
        <f t="shared" ref="G19:G24" si="18">B19*E19*F19</f>
        <v>0</v>
      </c>
      <c r="H19" s="271">
        <f t="shared" ref="H19:H24" si="19">C19*E19</f>
        <v>0</v>
      </c>
      <c r="I19" s="271">
        <f t="shared" ref="I19:I24" si="20">SUM(G19:H19)</f>
        <v>0</v>
      </c>
      <c r="J19" s="271">
        <v>0</v>
      </c>
      <c r="K19" s="271">
        <v>0</v>
      </c>
      <c r="L19" s="271">
        <f t="shared" ref="L19:L24" si="21">B19*J19*K19</f>
        <v>0</v>
      </c>
      <c r="M19" s="271">
        <f t="shared" ref="M19:M24" si="22">C19*J19</f>
        <v>0</v>
      </c>
      <c r="N19" s="271">
        <f t="shared" ref="N19:N24" si="23">SUM(L19:M19)</f>
        <v>0</v>
      </c>
      <c r="O19" s="271">
        <v>0</v>
      </c>
      <c r="P19" s="271">
        <v>0</v>
      </c>
      <c r="Q19" s="271">
        <f t="shared" ref="Q19:Q24" si="24">B19*O19*P19</f>
        <v>0</v>
      </c>
      <c r="R19" s="271">
        <f t="shared" ref="R19:R24" si="25">C19*O19</f>
        <v>0</v>
      </c>
      <c r="S19" s="271">
        <f t="shared" ref="S19:S24" si="26">SUM(Q19:R19)</f>
        <v>0</v>
      </c>
      <c r="T19" s="271">
        <f t="shared" ref="T19:U24" si="27">G19+L19+Q19</f>
        <v>0</v>
      </c>
      <c r="U19" s="271">
        <f t="shared" si="27"/>
        <v>0</v>
      </c>
      <c r="V19" s="271">
        <f t="shared" ref="V19:V24" si="28">SUM(T19:U19)</f>
        <v>0</v>
      </c>
    </row>
    <row r="20" spans="1:22" hidden="1" x14ac:dyDescent="0.3">
      <c r="A20" s="267" t="s">
        <v>143</v>
      </c>
      <c r="B20" s="271">
        <v>0</v>
      </c>
      <c r="C20" s="271">
        <v>0</v>
      </c>
      <c r="D20" s="271"/>
      <c r="E20" s="271">
        <v>0</v>
      </c>
      <c r="F20" s="271">
        <v>0</v>
      </c>
      <c r="G20" s="271">
        <f t="shared" si="18"/>
        <v>0</v>
      </c>
      <c r="H20" s="271">
        <f t="shared" si="19"/>
        <v>0</v>
      </c>
      <c r="I20" s="271">
        <f t="shared" si="20"/>
        <v>0</v>
      </c>
      <c r="J20" s="271">
        <v>0</v>
      </c>
      <c r="K20" s="271">
        <v>0</v>
      </c>
      <c r="L20" s="271">
        <f t="shared" si="21"/>
        <v>0</v>
      </c>
      <c r="M20" s="271">
        <f t="shared" si="22"/>
        <v>0</v>
      </c>
      <c r="N20" s="271">
        <f t="shared" si="23"/>
        <v>0</v>
      </c>
      <c r="O20" s="271">
        <v>0</v>
      </c>
      <c r="P20" s="271">
        <v>0</v>
      </c>
      <c r="Q20" s="271">
        <f t="shared" si="24"/>
        <v>0</v>
      </c>
      <c r="R20" s="271">
        <f t="shared" si="25"/>
        <v>0</v>
      </c>
      <c r="S20" s="271">
        <f t="shared" si="26"/>
        <v>0</v>
      </c>
      <c r="T20" s="271">
        <f t="shared" si="27"/>
        <v>0</v>
      </c>
      <c r="U20" s="271">
        <f t="shared" si="27"/>
        <v>0</v>
      </c>
      <c r="V20" s="271">
        <f>SUM(T20:U20)</f>
        <v>0</v>
      </c>
    </row>
    <row r="21" spans="1:22" hidden="1" x14ac:dyDescent="0.3">
      <c r="A21" s="267" t="s">
        <v>144</v>
      </c>
      <c r="B21" s="271">
        <v>0</v>
      </c>
      <c r="C21" s="271">
        <v>0</v>
      </c>
      <c r="D21" s="271"/>
      <c r="E21" s="271">
        <v>0</v>
      </c>
      <c r="F21" s="271">
        <v>0</v>
      </c>
      <c r="G21" s="271">
        <f t="shared" si="18"/>
        <v>0</v>
      </c>
      <c r="H21" s="271">
        <f t="shared" si="19"/>
        <v>0</v>
      </c>
      <c r="I21" s="271">
        <f t="shared" si="20"/>
        <v>0</v>
      </c>
      <c r="J21" s="271">
        <v>0</v>
      </c>
      <c r="K21" s="271">
        <v>0</v>
      </c>
      <c r="L21" s="271">
        <f t="shared" si="21"/>
        <v>0</v>
      </c>
      <c r="M21" s="271">
        <f t="shared" si="22"/>
        <v>0</v>
      </c>
      <c r="N21" s="271">
        <f t="shared" si="23"/>
        <v>0</v>
      </c>
      <c r="O21" s="271">
        <v>0</v>
      </c>
      <c r="P21" s="271">
        <v>0</v>
      </c>
      <c r="Q21" s="271">
        <f t="shared" si="24"/>
        <v>0</v>
      </c>
      <c r="R21" s="271">
        <f t="shared" si="25"/>
        <v>0</v>
      </c>
      <c r="S21" s="271">
        <f t="shared" si="26"/>
        <v>0</v>
      </c>
      <c r="T21" s="271">
        <f t="shared" si="27"/>
        <v>0</v>
      </c>
      <c r="U21" s="271">
        <f t="shared" si="27"/>
        <v>0</v>
      </c>
      <c r="V21" s="271">
        <f t="shared" si="28"/>
        <v>0</v>
      </c>
    </row>
    <row r="22" spans="1:22" hidden="1" x14ac:dyDescent="0.3">
      <c r="A22" s="267" t="s">
        <v>145</v>
      </c>
      <c r="B22" s="271">
        <v>0</v>
      </c>
      <c r="C22" s="271">
        <v>0</v>
      </c>
      <c r="D22" s="271"/>
      <c r="E22" s="271">
        <v>0</v>
      </c>
      <c r="F22" s="271">
        <v>0</v>
      </c>
      <c r="G22" s="271">
        <f t="shared" si="18"/>
        <v>0</v>
      </c>
      <c r="H22" s="271">
        <f t="shared" si="19"/>
        <v>0</v>
      </c>
      <c r="I22" s="271">
        <f t="shared" si="20"/>
        <v>0</v>
      </c>
      <c r="J22" s="271">
        <v>0</v>
      </c>
      <c r="K22" s="271">
        <v>0</v>
      </c>
      <c r="L22" s="271">
        <f t="shared" si="21"/>
        <v>0</v>
      </c>
      <c r="M22" s="271">
        <f t="shared" si="22"/>
        <v>0</v>
      </c>
      <c r="N22" s="271">
        <f t="shared" si="23"/>
        <v>0</v>
      </c>
      <c r="O22" s="271">
        <v>0</v>
      </c>
      <c r="P22" s="271">
        <v>0</v>
      </c>
      <c r="Q22" s="271">
        <f t="shared" si="24"/>
        <v>0</v>
      </c>
      <c r="R22" s="271">
        <f t="shared" si="25"/>
        <v>0</v>
      </c>
      <c r="S22" s="271">
        <f t="shared" si="26"/>
        <v>0</v>
      </c>
      <c r="T22" s="271">
        <f t="shared" si="27"/>
        <v>0</v>
      </c>
      <c r="U22" s="271">
        <f t="shared" si="27"/>
        <v>0</v>
      </c>
      <c r="V22" s="271">
        <f t="shared" si="28"/>
        <v>0</v>
      </c>
    </row>
    <row r="23" spans="1:22" hidden="1" x14ac:dyDescent="0.3">
      <c r="A23" s="267" t="s">
        <v>146</v>
      </c>
      <c r="B23" s="271">
        <v>0</v>
      </c>
      <c r="C23" s="271">
        <v>0</v>
      </c>
      <c r="D23" s="271"/>
      <c r="E23" s="271">
        <v>0</v>
      </c>
      <c r="F23" s="271">
        <v>0</v>
      </c>
      <c r="G23" s="271">
        <f t="shared" si="18"/>
        <v>0</v>
      </c>
      <c r="H23" s="271">
        <f t="shared" si="19"/>
        <v>0</v>
      </c>
      <c r="I23" s="271">
        <f t="shared" si="20"/>
        <v>0</v>
      </c>
      <c r="J23" s="271">
        <v>0</v>
      </c>
      <c r="K23" s="271">
        <v>0</v>
      </c>
      <c r="L23" s="271">
        <f t="shared" si="21"/>
        <v>0</v>
      </c>
      <c r="M23" s="271">
        <f t="shared" si="22"/>
        <v>0</v>
      </c>
      <c r="N23" s="271">
        <f t="shared" si="23"/>
        <v>0</v>
      </c>
      <c r="O23" s="271">
        <v>0</v>
      </c>
      <c r="P23" s="271">
        <v>0</v>
      </c>
      <c r="Q23" s="271">
        <f t="shared" si="24"/>
        <v>0</v>
      </c>
      <c r="R23" s="271">
        <f t="shared" si="25"/>
        <v>0</v>
      </c>
      <c r="S23" s="271">
        <f t="shared" si="26"/>
        <v>0</v>
      </c>
      <c r="T23" s="271">
        <f t="shared" si="27"/>
        <v>0</v>
      </c>
      <c r="U23" s="271">
        <f t="shared" si="27"/>
        <v>0</v>
      </c>
      <c r="V23" s="271">
        <f t="shared" si="28"/>
        <v>0</v>
      </c>
    </row>
    <row r="24" spans="1:22" hidden="1" x14ac:dyDescent="0.3">
      <c r="A24" s="267" t="s">
        <v>147</v>
      </c>
      <c r="B24" s="271">
        <v>0</v>
      </c>
      <c r="C24" s="271">
        <v>0</v>
      </c>
      <c r="D24" s="271"/>
      <c r="E24" s="271">
        <v>0</v>
      </c>
      <c r="F24" s="271">
        <v>0</v>
      </c>
      <c r="G24" s="271">
        <f t="shared" si="18"/>
        <v>0</v>
      </c>
      <c r="H24" s="271">
        <f t="shared" si="19"/>
        <v>0</v>
      </c>
      <c r="I24" s="271">
        <f t="shared" si="20"/>
        <v>0</v>
      </c>
      <c r="J24" s="271">
        <v>0</v>
      </c>
      <c r="K24" s="271">
        <v>0</v>
      </c>
      <c r="L24" s="271">
        <f t="shared" si="21"/>
        <v>0</v>
      </c>
      <c r="M24" s="271">
        <f t="shared" si="22"/>
        <v>0</v>
      </c>
      <c r="N24" s="271">
        <f t="shared" si="23"/>
        <v>0</v>
      </c>
      <c r="O24" s="271">
        <v>0</v>
      </c>
      <c r="P24" s="271">
        <v>0</v>
      </c>
      <c r="Q24" s="271">
        <f t="shared" si="24"/>
        <v>0</v>
      </c>
      <c r="R24" s="271">
        <f t="shared" si="25"/>
        <v>0</v>
      </c>
      <c r="S24" s="271">
        <f t="shared" si="26"/>
        <v>0</v>
      </c>
      <c r="T24" s="271">
        <f t="shared" si="27"/>
        <v>0</v>
      </c>
      <c r="U24" s="271">
        <f t="shared" si="27"/>
        <v>0</v>
      </c>
      <c r="V24" s="271">
        <f t="shared" si="28"/>
        <v>0</v>
      </c>
    </row>
    <row r="25" spans="1:22" s="262" customFormat="1" x14ac:dyDescent="0.3">
      <c r="A25" s="260" t="s">
        <v>122</v>
      </c>
      <c r="B25" s="261"/>
      <c r="C25" s="261"/>
      <c r="D25" s="261"/>
      <c r="E25" s="261">
        <f>E26+E33</f>
        <v>0</v>
      </c>
      <c r="F25" s="261">
        <f t="shared" ref="F25:V25" si="29">F26+F33</f>
        <v>0</v>
      </c>
      <c r="G25" s="261">
        <f t="shared" si="29"/>
        <v>0</v>
      </c>
      <c r="H25" s="261">
        <f t="shared" si="29"/>
        <v>0</v>
      </c>
      <c r="I25" s="261">
        <f t="shared" si="29"/>
        <v>0</v>
      </c>
      <c r="J25" s="261">
        <f t="shared" si="29"/>
        <v>0</v>
      </c>
      <c r="K25" s="261">
        <f t="shared" si="29"/>
        <v>0</v>
      </c>
      <c r="L25" s="261">
        <f t="shared" si="29"/>
        <v>0</v>
      </c>
      <c r="M25" s="261">
        <f t="shared" si="29"/>
        <v>0</v>
      </c>
      <c r="N25" s="261">
        <f t="shared" si="29"/>
        <v>0</v>
      </c>
      <c r="O25" s="261">
        <f t="shared" si="29"/>
        <v>0</v>
      </c>
      <c r="P25" s="261">
        <f t="shared" si="29"/>
        <v>0</v>
      </c>
      <c r="Q25" s="261">
        <f t="shared" si="29"/>
        <v>0</v>
      </c>
      <c r="R25" s="261">
        <f t="shared" si="29"/>
        <v>0</v>
      </c>
      <c r="S25" s="261">
        <f t="shared" si="29"/>
        <v>0</v>
      </c>
      <c r="T25" s="261">
        <f t="shared" si="29"/>
        <v>0</v>
      </c>
      <c r="U25" s="261">
        <f t="shared" si="29"/>
        <v>0</v>
      </c>
      <c r="V25" s="261">
        <f t="shared" si="29"/>
        <v>0</v>
      </c>
    </row>
    <row r="26" spans="1:22" s="266" customFormat="1" ht="18.75" x14ac:dyDescent="0.3">
      <c r="A26" s="263" t="s">
        <v>149</v>
      </c>
      <c r="B26" s="264"/>
      <c r="C26" s="264"/>
      <c r="D26" s="264"/>
      <c r="E26" s="264">
        <f>SUM(E27:E32)</f>
        <v>0</v>
      </c>
      <c r="F26" s="264">
        <f t="shared" ref="F26:V26" si="30">SUM(F27:F32)</f>
        <v>0</v>
      </c>
      <c r="G26" s="264">
        <f t="shared" si="30"/>
        <v>0</v>
      </c>
      <c r="H26" s="264">
        <f t="shared" si="30"/>
        <v>0</v>
      </c>
      <c r="I26" s="264">
        <f t="shared" si="30"/>
        <v>0</v>
      </c>
      <c r="J26" s="264">
        <f t="shared" si="30"/>
        <v>0</v>
      </c>
      <c r="K26" s="264">
        <f t="shared" si="30"/>
        <v>0</v>
      </c>
      <c r="L26" s="264">
        <f t="shared" si="30"/>
        <v>0</v>
      </c>
      <c r="M26" s="264">
        <f t="shared" si="30"/>
        <v>0</v>
      </c>
      <c r="N26" s="264">
        <f t="shared" si="30"/>
        <v>0</v>
      </c>
      <c r="O26" s="273">
        <f t="shared" si="30"/>
        <v>0</v>
      </c>
      <c r="P26" s="273">
        <f t="shared" si="30"/>
        <v>0</v>
      </c>
      <c r="Q26" s="273">
        <f t="shared" si="30"/>
        <v>0</v>
      </c>
      <c r="R26" s="273">
        <f t="shared" si="30"/>
        <v>0</v>
      </c>
      <c r="S26" s="264">
        <f t="shared" si="30"/>
        <v>0</v>
      </c>
      <c r="T26" s="264">
        <f t="shared" si="30"/>
        <v>0</v>
      </c>
      <c r="U26" s="264">
        <f t="shared" si="30"/>
        <v>0</v>
      </c>
      <c r="V26" s="264">
        <f t="shared" si="30"/>
        <v>0</v>
      </c>
    </row>
    <row r="27" spans="1:22" x14ac:dyDescent="0.3">
      <c r="A27" s="267" t="s">
        <v>142</v>
      </c>
      <c r="B27" s="271"/>
      <c r="C27" s="271"/>
      <c r="D27" s="271"/>
      <c r="E27" s="271"/>
      <c r="F27" s="271"/>
      <c r="G27" s="270"/>
      <c r="H27" s="271">
        <f t="shared" ref="H27:H32" si="31">C27*E27</f>
        <v>0</v>
      </c>
      <c r="I27" s="271">
        <f t="shared" ref="I27:I32" si="32">SUM(G27:H27)</f>
        <v>0</v>
      </c>
      <c r="J27" s="271"/>
      <c r="K27" s="271"/>
      <c r="L27" s="270"/>
      <c r="M27" s="271">
        <f t="shared" ref="M27:M32" si="33">C27*J27</f>
        <v>0</v>
      </c>
      <c r="N27" s="271">
        <f t="shared" ref="N27:N32" si="34">SUM(L27:M27)</f>
        <v>0</v>
      </c>
      <c r="O27" s="268"/>
      <c r="P27" s="268"/>
      <c r="Q27" s="270"/>
      <c r="R27" s="268">
        <f>D27*O27</f>
        <v>0</v>
      </c>
      <c r="S27" s="271">
        <f t="shared" ref="S27:S32" si="35">SUM(Q27:R27)</f>
        <v>0</v>
      </c>
      <c r="T27" s="271">
        <f t="shared" ref="T27:U32" si="36">G27+L27+Q27</f>
        <v>0</v>
      </c>
      <c r="U27" s="271">
        <f t="shared" si="36"/>
        <v>0</v>
      </c>
      <c r="V27" s="271">
        <f t="shared" ref="V27:V32" si="37">SUM(T27:U27)</f>
        <v>0</v>
      </c>
    </row>
    <row r="28" spans="1:22" x14ac:dyDescent="0.3">
      <c r="A28" s="267" t="s">
        <v>143</v>
      </c>
      <c r="B28" s="271"/>
      <c r="C28" s="271"/>
      <c r="D28" s="271"/>
      <c r="E28" s="271"/>
      <c r="F28" s="271"/>
      <c r="G28" s="270"/>
      <c r="H28" s="271">
        <f t="shared" si="31"/>
        <v>0</v>
      </c>
      <c r="I28" s="271">
        <f t="shared" si="32"/>
        <v>0</v>
      </c>
      <c r="J28" s="271"/>
      <c r="K28" s="271"/>
      <c r="L28" s="270"/>
      <c r="M28" s="271">
        <f t="shared" si="33"/>
        <v>0</v>
      </c>
      <c r="N28" s="271">
        <f t="shared" si="34"/>
        <v>0</v>
      </c>
      <c r="O28" s="271"/>
      <c r="P28" s="271"/>
      <c r="Q28" s="270"/>
      <c r="R28" s="271">
        <f>D28*O28</f>
        <v>0</v>
      </c>
      <c r="S28" s="271">
        <f t="shared" si="35"/>
        <v>0</v>
      </c>
      <c r="T28" s="271">
        <f t="shared" si="36"/>
        <v>0</v>
      </c>
      <c r="U28" s="271">
        <f t="shared" si="36"/>
        <v>0</v>
      </c>
      <c r="V28" s="271">
        <f t="shared" si="37"/>
        <v>0</v>
      </c>
    </row>
    <row r="29" spans="1:22" x14ac:dyDescent="0.3">
      <c r="A29" s="267" t="s">
        <v>144</v>
      </c>
      <c r="B29" s="271"/>
      <c r="C29" s="271"/>
      <c r="D29" s="271"/>
      <c r="E29" s="271"/>
      <c r="F29" s="271"/>
      <c r="G29" s="270"/>
      <c r="H29" s="271">
        <f t="shared" si="31"/>
        <v>0</v>
      </c>
      <c r="I29" s="271">
        <f t="shared" si="32"/>
        <v>0</v>
      </c>
      <c r="J29" s="271"/>
      <c r="K29" s="271"/>
      <c r="L29" s="270"/>
      <c r="M29" s="271">
        <f t="shared" si="33"/>
        <v>0</v>
      </c>
      <c r="N29" s="271">
        <f t="shared" si="34"/>
        <v>0</v>
      </c>
      <c r="O29" s="271"/>
      <c r="P29" s="271"/>
      <c r="Q29" s="270"/>
      <c r="R29" s="271">
        <f t="shared" ref="R29:R30" si="38">D29*O29</f>
        <v>0</v>
      </c>
      <c r="S29" s="271">
        <f t="shared" si="35"/>
        <v>0</v>
      </c>
      <c r="T29" s="271">
        <f t="shared" si="36"/>
        <v>0</v>
      </c>
      <c r="U29" s="271">
        <f t="shared" si="36"/>
        <v>0</v>
      </c>
      <c r="V29" s="271">
        <f t="shared" si="37"/>
        <v>0</v>
      </c>
    </row>
    <row r="30" spans="1:22" x14ac:dyDescent="0.3">
      <c r="A30" s="267" t="s">
        <v>145</v>
      </c>
      <c r="B30" s="271"/>
      <c r="C30" s="271"/>
      <c r="D30" s="271"/>
      <c r="E30" s="271"/>
      <c r="F30" s="271"/>
      <c r="G30" s="271">
        <f t="shared" ref="G30:G32" si="39">B30*E30*F30</f>
        <v>0</v>
      </c>
      <c r="H30" s="271">
        <f t="shared" si="31"/>
        <v>0</v>
      </c>
      <c r="I30" s="271">
        <f t="shared" si="32"/>
        <v>0</v>
      </c>
      <c r="J30" s="271"/>
      <c r="K30" s="271"/>
      <c r="L30" s="271">
        <f t="shared" ref="L30:L32" si="40">B30*J30*K30</f>
        <v>0</v>
      </c>
      <c r="M30" s="271">
        <f t="shared" si="33"/>
        <v>0</v>
      </c>
      <c r="N30" s="271">
        <f t="shared" si="34"/>
        <v>0</v>
      </c>
      <c r="O30" s="271"/>
      <c r="P30" s="271"/>
      <c r="Q30" s="270"/>
      <c r="R30" s="271">
        <f t="shared" si="38"/>
        <v>0</v>
      </c>
      <c r="S30" s="271">
        <f t="shared" si="35"/>
        <v>0</v>
      </c>
      <c r="T30" s="271">
        <f t="shared" si="36"/>
        <v>0</v>
      </c>
      <c r="U30" s="271">
        <f t="shared" si="36"/>
        <v>0</v>
      </c>
      <c r="V30" s="271">
        <f t="shared" si="37"/>
        <v>0</v>
      </c>
    </row>
    <row r="31" spans="1:22" hidden="1" x14ac:dyDescent="0.3">
      <c r="A31" s="267" t="s">
        <v>146</v>
      </c>
      <c r="B31" s="271">
        <v>0</v>
      </c>
      <c r="C31" s="271">
        <v>0</v>
      </c>
      <c r="D31" s="271"/>
      <c r="E31" s="271">
        <v>0</v>
      </c>
      <c r="F31" s="271">
        <v>0</v>
      </c>
      <c r="G31" s="271">
        <f t="shared" si="39"/>
        <v>0</v>
      </c>
      <c r="H31" s="271">
        <f t="shared" si="31"/>
        <v>0</v>
      </c>
      <c r="I31" s="271">
        <f t="shared" si="32"/>
        <v>0</v>
      </c>
      <c r="J31" s="271">
        <v>0</v>
      </c>
      <c r="K31" s="271">
        <v>0</v>
      </c>
      <c r="L31" s="271">
        <f t="shared" si="40"/>
        <v>0</v>
      </c>
      <c r="M31" s="271">
        <f t="shared" si="33"/>
        <v>0</v>
      </c>
      <c r="N31" s="271">
        <f t="shared" si="34"/>
        <v>0</v>
      </c>
      <c r="O31" s="271">
        <v>0</v>
      </c>
      <c r="P31" s="271">
        <v>0</v>
      </c>
      <c r="Q31" s="271">
        <f t="shared" ref="Q31:Q32" si="41">B31*O31*P31</f>
        <v>0</v>
      </c>
      <c r="R31" s="271">
        <f t="shared" ref="R31:R32" si="42">C31*O31</f>
        <v>0</v>
      </c>
      <c r="S31" s="271">
        <f t="shared" si="35"/>
        <v>0</v>
      </c>
      <c r="T31" s="271">
        <f t="shared" si="36"/>
        <v>0</v>
      </c>
      <c r="U31" s="271">
        <f t="shared" si="36"/>
        <v>0</v>
      </c>
      <c r="V31" s="271">
        <f t="shared" si="37"/>
        <v>0</v>
      </c>
    </row>
    <row r="32" spans="1:22" hidden="1" x14ac:dyDescent="0.3">
      <c r="A32" s="267" t="s">
        <v>147</v>
      </c>
      <c r="B32" s="271">
        <v>0</v>
      </c>
      <c r="C32" s="271">
        <v>0</v>
      </c>
      <c r="D32" s="271"/>
      <c r="E32" s="271">
        <v>0</v>
      </c>
      <c r="F32" s="271">
        <v>0</v>
      </c>
      <c r="G32" s="271">
        <f t="shared" si="39"/>
        <v>0</v>
      </c>
      <c r="H32" s="271">
        <f t="shared" si="31"/>
        <v>0</v>
      </c>
      <c r="I32" s="271">
        <f t="shared" si="32"/>
        <v>0</v>
      </c>
      <c r="J32" s="271">
        <v>0</v>
      </c>
      <c r="K32" s="271">
        <v>0</v>
      </c>
      <c r="L32" s="271">
        <f t="shared" si="40"/>
        <v>0</v>
      </c>
      <c r="M32" s="271">
        <f t="shared" si="33"/>
        <v>0</v>
      </c>
      <c r="N32" s="271">
        <f t="shared" si="34"/>
        <v>0</v>
      </c>
      <c r="O32" s="271">
        <v>0</v>
      </c>
      <c r="P32" s="271">
        <v>0</v>
      </c>
      <c r="Q32" s="271">
        <f t="shared" si="41"/>
        <v>0</v>
      </c>
      <c r="R32" s="271">
        <f t="shared" si="42"/>
        <v>0</v>
      </c>
      <c r="S32" s="271">
        <f t="shared" si="35"/>
        <v>0</v>
      </c>
      <c r="T32" s="271">
        <f t="shared" si="36"/>
        <v>0</v>
      </c>
      <c r="U32" s="271">
        <f t="shared" si="36"/>
        <v>0</v>
      </c>
      <c r="V32" s="271">
        <f t="shared" si="37"/>
        <v>0</v>
      </c>
    </row>
    <row r="33" spans="1:22" s="266" customFormat="1" ht="18.75" hidden="1" x14ac:dyDescent="0.3">
      <c r="A33" s="263" t="s">
        <v>148</v>
      </c>
      <c r="B33" s="264"/>
      <c r="C33" s="264"/>
      <c r="D33" s="264"/>
      <c r="E33" s="264">
        <f>SUM(E34:E39)</f>
        <v>0</v>
      </c>
      <c r="F33" s="264">
        <f t="shared" ref="F33:V33" si="43">SUM(F34:F39)</f>
        <v>0</v>
      </c>
      <c r="G33" s="264">
        <f t="shared" si="43"/>
        <v>0</v>
      </c>
      <c r="H33" s="264">
        <f t="shared" si="43"/>
        <v>0</v>
      </c>
      <c r="I33" s="264">
        <f t="shared" si="43"/>
        <v>0</v>
      </c>
      <c r="J33" s="264">
        <f t="shared" si="43"/>
        <v>0</v>
      </c>
      <c r="K33" s="264">
        <f t="shared" si="43"/>
        <v>0</v>
      </c>
      <c r="L33" s="264">
        <f t="shared" si="43"/>
        <v>0</v>
      </c>
      <c r="M33" s="264">
        <f t="shared" si="43"/>
        <v>0</v>
      </c>
      <c r="N33" s="264">
        <f t="shared" si="43"/>
        <v>0</v>
      </c>
      <c r="O33" s="264">
        <f t="shared" si="43"/>
        <v>0</v>
      </c>
      <c r="P33" s="264">
        <f t="shared" si="43"/>
        <v>0</v>
      </c>
      <c r="Q33" s="264">
        <f t="shared" si="43"/>
        <v>0</v>
      </c>
      <c r="R33" s="264">
        <f t="shared" si="43"/>
        <v>0</v>
      </c>
      <c r="S33" s="264">
        <f t="shared" si="43"/>
        <v>0</v>
      </c>
      <c r="T33" s="264">
        <f t="shared" si="43"/>
        <v>0</v>
      </c>
      <c r="U33" s="264">
        <f t="shared" si="43"/>
        <v>0</v>
      </c>
      <c r="V33" s="264">
        <f t="shared" si="43"/>
        <v>0</v>
      </c>
    </row>
    <row r="34" spans="1:22" hidden="1" x14ac:dyDescent="0.3">
      <c r="A34" s="267" t="s">
        <v>142</v>
      </c>
      <c r="B34" s="271">
        <v>0</v>
      </c>
      <c r="C34" s="271">
        <v>0</v>
      </c>
      <c r="D34" s="271"/>
      <c r="E34" s="271">
        <v>0</v>
      </c>
      <c r="F34" s="271">
        <v>0</v>
      </c>
      <c r="G34" s="271">
        <f t="shared" ref="G34:G39" si="44">B34*E34*F34</f>
        <v>0</v>
      </c>
      <c r="H34" s="271">
        <f t="shared" ref="H34:H39" si="45">C34*E34</f>
        <v>0</v>
      </c>
      <c r="I34" s="271">
        <f t="shared" ref="I34:I39" si="46">SUM(G34:H34)</f>
        <v>0</v>
      </c>
      <c r="J34" s="271">
        <v>0</v>
      </c>
      <c r="K34" s="271">
        <v>0</v>
      </c>
      <c r="L34" s="271">
        <f t="shared" ref="L34:L39" si="47">B34*J34*K34</f>
        <v>0</v>
      </c>
      <c r="M34" s="271">
        <f t="shared" ref="M34:M39" si="48">C34*J34</f>
        <v>0</v>
      </c>
      <c r="N34" s="271">
        <f t="shared" ref="N34:N39" si="49">SUM(L34:M34)</f>
        <v>0</v>
      </c>
      <c r="O34" s="271">
        <v>0</v>
      </c>
      <c r="P34" s="271">
        <v>0</v>
      </c>
      <c r="Q34" s="271">
        <f t="shared" ref="Q34:Q39" si="50">B34*O34*P34</f>
        <v>0</v>
      </c>
      <c r="R34" s="271">
        <f t="shared" ref="R34:R39" si="51">C34*O34</f>
        <v>0</v>
      </c>
      <c r="S34" s="271">
        <f t="shared" ref="S34:S39" si="52">SUM(Q34:R34)</f>
        <v>0</v>
      </c>
      <c r="T34" s="271">
        <f t="shared" ref="T34:U39" si="53">G34+L34+Q34</f>
        <v>0</v>
      </c>
      <c r="U34" s="271">
        <f t="shared" si="53"/>
        <v>0</v>
      </c>
      <c r="V34" s="271">
        <f t="shared" ref="V34:V39" si="54">SUM(T34:U34)</f>
        <v>0</v>
      </c>
    </row>
    <row r="35" spans="1:22" hidden="1" x14ac:dyDescent="0.3">
      <c r="A35" s="267" t="s">
        <v>143</v>
      </c>
      <c r="B35" s="271">
        <v>0</v>
      </c>
      <c r="C35" s="271">
        <v>0</v>
      </c>
      <c r="D35" s="271"/>
      <c r="E35" s="271">
        <v>0</v>
      </c>
      <c r="F35" s="271">
        <v>0</v>
      </c>
      <c r="G35" s="271">
        <f t="shared" si="44"/>
        <v>0</v>
      </c>
      <c r="H35" s="271">
        <f t="shared" si="45"/>
        <v>0</v>
      </c>
      <c r="I35" s="271">
        <f t="shared" si="46"/>
        <v>0</v>
      </c>
      <c r="J35" s="271">
        <v>0</v>
      </c>
      <c r="K35" s="271">
        <v>0</v>
      </c>
      <c r="L35" s="271">
        <f t="shared" si="47"/>
        <v>0</v>
      </c>
      <c r="M35" s="271">
        <f t="shared" si="48"/>
        <v>0</v>
      </c>
      <c r="N35" s="271">
        <f t="shared" si="49"/>
        <v>0</v>
      </c>
      <c r="O35" s="271">
        <v>0</v>
      </c>
      <c r="P35" s="271">
        <v>0</v>
      </c>
      <c r="Q35" s="271">
        <f t="shared" si="50"/>
        <v>0</v>
      </c>
      <c r="R35" s="271">
        <f t="shared" si="51"/>
        <v>0</v>
      </c>
      <c r="S35" s="271">
        <f t="shared" si="52"/>
        <v>0</v>
      </c>
      <c r="T35" s="271">
        <f t="shared" si="53"/>
        <v>0</v>
      </c>
      <c r="U35" s="271">
        <f t="shared" si="53"/>
        <v>0</v>
      </c>
      <c r="V35" s="271">
        <f t="shared" si="54"/>
        <v>0</v>
      </c>
    </row>
    <row r="36" spans="1:22" hidden="1" x14ac:dyDescent="0.3">
      <c r="A36" s="267" t="s">
        <v>144</v>
      </c>
      <c r="B36" s="271">
        <v>0</v>
      </c>
      <c r="C36" s="271">
        <v>0</v>
      </c>
      <c r="D36" s="271"/>
      <c r="E36" s="271">
        <v>0</v>
      </c>
      <c r="F36" s="271">
        <v>0</v>
      </c>
      <c r="G36" s="271">
        <f t="shared" si="44"/>
        <v>0</v>
      </c>
      <c r="H36" s="271">
        <f t="shared" si="45"/>
        <v>0</v>
      </c>
      <c r="I36" s="271">
        <f t="shared" si="46"/>
        <v>0</v>
      </c>
      <c r="J36" s="271">
        <v>0</v>
      </c>
      <c r="K36" s="271">
        <v>0</v>
      </c>
      <c r="L36" s="271">
        <f t="shared" si="47"/>
        <v>0</v>
      </c>
      <c r="M36" s="271">
        <f t="shared" si="48"/>
        <v>0</v>
      </c>
      <c r="N36" s="271">
        <f t="shared" si="49"/>
        <v>0</v>
      </c>
      <c r="O36" s="271">
        <v>0</v>
      </c>
      <c r="P36" s="271">
        <v>0</v>
      </c>
      <c r="Q36" s="271">
        <f t="shared" si="50"/>
        <v>0</v>
      </c>
      <c r="R36" s="271">
        <f t="shared" si="51"/>
        <v>0</v>
      </c>
      <c r="S36" s="271">
        <f t="shared" si="52"/>
        <v>0</v>
      </c>
      <c r="T36" s="271">
        <f t="shared" si="53"/>
        <v>0</v>
      </c>
      <c r="U36" s="271">
        <f t="shared" si="53"/>
        <v>0</v>
      </c>
      <c r="V36" s="271">
        <f t="shared" si="54"/>
        <v>0</v>
      </c>
    </row>
    <row r="37" spans="1:22" hidden="1" x14ac:dyDescent="0.3">
      <c r="A37" s="267" t="s">
        <v>145</v>
      </c>
      <c r="B37" s="271">
        <v>0</v>
      </c>
      <c r="C37" s="271">
        <v>0</v>
      </c>
      <c r="D37" s="271"/>
      <c r="E37" s="271">
        <v>0</v>
      </c>
      <c r="F37" s="271">
        <v>0</v>
      </c>
      <c r="G37" s="271">
        <f t="shared" si="44"/>
        <v>0</v>
      </c>
      <c r="H37" s="271">
        <f t="shared" si="45"/>
        <v>0</v>
      </c>
      <c r="I37" s="271">
        <f t="shared" si="46"/>
        <v>0</v>
      </c>
      <c r="J37" s="271">
        <v>0</v>
      </c>
      <c r="K37" s="271">
        <v>0</v>
      </c>
      <c r="L37" s="271">
        <f t="shared" si="47"/>
        <v>0</v>
      </c>
      <c r="M37" s="271">
        <f t="shared" si="48"/>
        <v>0</v>
      </c>
      <c r="N37" s="271">
        <f t="shared" si="49"/>
        <v>0</v>
      </c>
      <c r="O37" s="271">
        <v>0</v>
      </c>
      <c r="P37" s="271">
        <v>0</v>
      </c>
      <c r="Q37" s="271">
        <f t="shared" si="50"/>
        <v>0</v>
      </c>
      <c r="R37" s="271">
        <f t="shared" si="51"/>
        <v>0</v>
      </c>
      <c r="S37" s="271">
        <f t="shared" si="52"/>
        <v>0</v>
      </c>
      <c r="T37" s="271">
        <f t="shared" si="53"/>
        <v>0</v>
      </c>
      <c r="U37" s="271">
        <f t="shared" si="53"/>
        <v>0</v>
      </c>
      <c r="V37" s="271">
        <f t="shared" si="54"/>
        <v>0</v>
      </c>
    </row>
    <row r="38" spans="1:22" hidden="1" x14ac:dyDescent="0.3">
      <c r="A38" s="267" t="s">
        <v>146</v>
      </c>
      <c r="B38" s="271">
        <v>0</v>
      </c>
      <c r="C38" s="271">
        <v>0</v>
      </c>
      <c r="D38" s="271"/>
      <c r="E38" s="271">
        <v>0</v>
      </c>
      <c r="F38" s="271">
        <v>0</v>
      </c>
      <c r="G38" s="271">
        <f t="shared" si="44"/>
        <v>0</v>
      </c>
      <c r="H38" s="271">
        <f t="shared" si="45"/>
        <v>0</v>
      </c>
      <c r="I38" s="271">
        <f t="shared" si="46"/>
        <v>0</v>
      </c>
      <c r="J38" s="271">
        <v>0</v>
      </c>
      <c r="K38" s="271">
        <v>0</v>
      </c>
      <c r="L38" s="271">
        <f t="shared" si="47"/>
        <v>0</v>
      </c>
      <c r="M38" s="271">
        <f t="shared" si="48"/>
        <v>0</v>
      </c>
      <c r="N38" s="271">
        <f t="shared" si="49"/>
        <v>0</v>
      </c>
      <c r="O38" s="271">
        <v>0</v>
      </c>
      <c r="P38" s="271">
        <v>0</v>
      </c>
      <c r="Q38" s="271">
        <f t="shared" si="50"/>
        <v>0</v>
      </c>
      <c r="R38" s="271">
        <f t="shared" si="51"/>
        <v>0</v>
      </c>
      <c r="S38" s="271">
        <f t="shared" si="52"/>
        <v>0</v>
      </c>
      <c r="T38" s="271">
        <f t="shared" si="53"/>
        <v>0</v>
      </c>
      <c r="U38" s="271">
        <f t="shared" si="53"/>
        <v>0</v>
      </c>
      <c r="V38" s="271">
        <f t="shared" si="54"/>
        <v>0</v>
      </c>
    </row>
    <row r="39" spans="1:22" hidden="1" x14ac:dyDescent="0.3">
      <c r="A39" s="274" t="s">
        <v>147</v>
      </c>
      <c r="B39" s="275">
        <v>0</v>
      </c>
      <c r="C39" s="275">
        <v>0</v>
      </c>
      <c r="D39" s="275"/>
      <c r="E39" s="275">
        <v>0</v>
      </c>
      <c r="F39" s="275">
        <v>0</v>
      </c>
      <c r="G39" s="275">
        <f t="shared" si="44"/>
        <v>0</v>
      </c>
      <c r="H39" s="275">
        <f t="shared" si="45"/>
        <v>0</v>
      </c>
      <c r="I39" s="275">
        <f t="shared" si="46"/>
        <v>0</v>
      </c>
      <c r="J39" s="275">
        <v>0</v>
      </c>
      <c r="K39" s="275">
        <v>0</v>
      </c>
      <c r="L39" s="275">
        <f t="shared" si="47"/>
        <v>0</v>
      </c>
      <c r="M39" s="275">
        <f t="shared" si="48"/>
        <v>0</v>
      </c>
      <c r="N39" s="275">
        <f t="shared" si="49"/>
        <v>0</v>
      </c>
      <c r="O39" s="275">
        <v>0</v>
      </c>
      <c r="P39" s="275">
        <v>0</v>
      </c>
      <c r="Q39" s="275">
        <f t="shared" si="50"/>
        <v>0</v>
      </c>
      <c r="R39" s="275">
        <f t="shared" si="51"/>
        <v>0</v>
      </c>
      <c r="S39" s="275">
        <f t="shared" si="52"/>
        <v>0</v>
      </c>
      <c r="T39" s="275">
        <f t="shared" si="53"/>
        <v>0</v>
      </c>
      <c r="U39" s="275">
        <f t="shared" si="53"/>
        <v>0</v>
      </c>
      <c r="V39" s="275">
        <f t="shared" si="54"/>
        <v>0</v>
      </c>
    </row>
    <row r="40" spans="1:22" ht="18.75" customHeight="1" x14ac:dyDescent="0.3">
      <c r="A40" s="258" t="s">
        <v>42</v>
      </c>
      <c r="B40" s="276"/>
      <c r="C40" s="276"/>
      <c r="D40" s="276"/>
      <c r="E40" s="276">
        <f>+E41+E60</f>
        <v>0</v>
      </c>
      <c r="F40" s="276"/>
      <c r="G40" s="276">
        <f t="shared" ref="G40:V40" si="55">+G41+G60</f>
        <v>0</v>
      </c>
      <c r="H40" s="276">
        <f t="shared" si="55"/>
        <v>0</v>
      </c>
      <c r="I40" s="276">
        <f t="shared" si="55"/>
        <v>0</v>
      </c>
      <c r="J40" s="276">
        <f t="shared" si="55"/>
        <v>0</v>
      </c>
      <c r="K40" s="276"/>
      <c r="L40" s="276">
        <f t="shared" si="55"/>
        <v>0</v>
      </c>
      <c r="M40" s="276">
        <f t="shared" si="55"/>
        <v>0</v>
      </c>
      <c r="N40" s="276">
        <f t="shared" si="55"/>
        <v>0</v>
      </c>
      <c r="O40" s="276">
        <f t="shared" si="55"/>
        <v>0</v>
      </c>
      <c r="P40" s="276"/>
      <c r="Q40" s="276">
        <f t="shared" si="55"/>
        <v>0</v>
      </c>
      <c r="R40" s="276">
        <f t="shared" si="55"/>
        <v>0</v>
      </c>
      <c r="S40" s="276">
        <f t="shared" si="55"/>
        <v>0</v>
      </c>
      <c r="T40" s="276">
        <f t="shared" si="55"/>
        <v>0</v>
      </c>
      <c r="U40" s="276">
        <f t="shared" si="55"/>
        <v>0</v>
      </c>
      <c r="V40" s="276">
        <f t="shared" si="55"/>
        <v>0</v>
      </c>
    </row>
    <row r="41" spans="1:22" s="255" customFormat="1" ht="18.75" x14ac:dyDescent="0.3">
      <c r="A41" s="277" t="s">
        <v>78</v>
      </c>
      <c r="B41" s="278"/>
      <c r="C41" s="278"/>
      <c r="D41" s="278"/>
      <c r="E41" s="278">
        <f>E42+E51</f>
        <v>0</v>
      </c>
      <c r="F41" s="278"/>
      <c r="G41" s="278">
        <f>G42+G51</f>
        <v>0</v>
      </c>
      <c r="H41" s="278">
        <f>H42+H51</f>
        <v>0</v>
      </c>
      <c r="I41" s="278">
        <f>I42+I51</f>
        <v>0</v>
      </c>
      <c r="J41" s="278">
        <f>J42+J51</f>
        <v>0</v>
      </c>
      <c r="K41" s="278"/>
      <c r="L41" s="278">
        <f>L42+L51</f>
        <v>0</v>
      </c>
      <c r="M41" s="278">
        <f>M42+M51</f>
        <v>0</v>
      </c>
      <c r="N41" s="278">
        <f>N42+N51</f>
        <v>0</v>
      </c>
      <c r="O41" s="278">
        <f>O42+O51</f>
        <v>0</v>
      </c>
      <c r="P41" s="278"/>
      <c r="Q41" s="278">
        <f t="shared" ref="Q41:V41" si="56">Q42+Q51</f>
        <v>0</v>
      </c>
      <c r="R41" s="278">
        <f t="shared" si="56"/>
        <v>0</v>
      </c>
      <c r="S41" s="278">
        <f t="shared" si="56"/>
        <v>0</v>
      </c>
      <c r="T41" s="278">
        <f t="shared" si="56"/>
        <v>0</v>
      </c>
      <c r="U41" s="278">
        <f t="shared" si="56"/>
        <v>0</v>
      </c>
      <c r="V41" s="278">
        <f t="shared" si="56"/>
        <v>0</v>
      </c>
    </row>
    <row r="42" spans="1:22" s="262" customFormat="1" x14ac:dyDescent="0.3">
      <c r="A42" s="260" t="s">
        <v>121</v>
      </c>
      <c r="B42" s="261"/>
      <c r="C42" s="261"/>
      <c r="D42" s="261"/>
      <c r="E42" s="261">
        <f>E43+E47</f>
        <v>0</v>
      </c>
      <c r="F42" s="261"/>
      <c r="G42" s="261">
        <f>G43+G47</f>
        <v>0</v>
      </c>
      <c r="H42" s="261">
        <f t="shared" ref="H42:J42" si="57">H43+H47</f>
        <v>0</v>
      </c>
      <c r="I42" s="261">
        <f t="shared" si="57"/>
        <v>0</v>
      </c>
      <c r="J42" s="261">
        <f t="shared" si="57"/>
        <v>0</v>
      </c>
      <c r="K42" s="261"/>
      <c r="L42" s="261">
        <f>L43+L47</f>
        <v>0</v>
      </c>
      <c r="M42" s="261">
        <f t="shared" ref="M42:V42" si="58">M43+M47</f>
        <v>0</v>
      </c>
      <c r="N42" s="261">
        <f t="shared" si="58"/>
        <v>0</v>
      </c>
      <c r="O42" s="261">
        <f t="shared" si="58"/>
        <v>0</v>
      </c>
      <c r="P42" s="261"/>
      <c r="Q42" s="261">
        <f t="shared" si="58"/>
        <v>0</v>
      </c>
      <c r="R42" s="261">
        <f t="shared" si="58"/>
        <v>0</v>
      </c>
      <c r="S42" s="261">
        <f t="shared" si="58"/>
        <v>0</v>
      </c>
      <c r="T42" s="261">
        <f t="shared" si="58"/>
        <v>0</v>
      </c>
      <c r="U42" s="261">
        <f t="shared" si="58"/>
        <v>0</v>
      </c>
      <c r="V42" s="261">
        <f t="shared" si="58"/>
        <v>0</v>
      </c>
    </row>
    <row r="43" spans="1:22" s="266" customFormat="1" ht="18.75" x14ac:dyDescent="0.3">
      <c r="A43" s="263" t="s">
        <v>149</v>
      </c>
      <c r="B43" s="264"/>
      <c r="C43" s="264"/>
      <c r="D43" s="264"/>
      <c r="E43" s="264">
        <f t="shared" ref="E43:V43" si="59">SUM(E44:E46)</f>
        <v>0</v>
      </c>
      <c r="F43" s="264">
        <f t="shared" si="59"/>
        <v>0</v>
      </c>
      <c r="G43" s="264">
        <f t="shared" si="59"/>
        <v>0</v>
      </c>
      <c r="H43" s="264">
        <f t="shared" si="59"/>
        <v>0</v>
      </c>
      <c r="I43" s="264">
        <f t="shared" si="59"/>
        <v>0</v>
      </c>
      <c r="J43" s="264">
        <f t="shared" si="59"/>
        <v>0</v>
      </c>
      <c r="K43" s="264">
        <f t="shared" si="59"/>
        <v>0</v>
      </c>
      <c r="L43" s="264">
        <f t="shared" si="59"/>
        <v>0</v>
      </c>
      <c r="M43" s="264">
        <f t="shared" si="59"/>
        <v>0</v>
      </c>
      <c r="N43" s="264">
        <f t="shared" si="59"/>
        <v>0</v>
      </c>
      <c r="O43" s="264">
        <f t="shared" si="59"/>
        <v>0</v>
      </c>
      <c r="P43" s="264">
        <f t="shared" si="59"/>
        <v>0</v>
      </c>
      <c r="Q43" s="264">
        <f t="shared" si="59"/>
        <v>0</v>
      </c>
      <c r="R43" s="264">
        <f t="shared" si="59"/>
        <v>0</v>
      </c>
      <c r="S43" s="264">
        <f t="shared" si="59"/>
        <v>0</v>
      </c>
      <c r="T43" s="264">
        <f t="shared" si="59"/>
        <v>0</v>
      </c>
      <c r="U43" s="264">
        <f t="shared" si="59"/>
        <v>0</v>
      </c>
      <c r="V43" s="264">
        <f t="shared" si="59"/>
        <v>0</v>
      </c>
    </row>
    <row r="44" spans="1:22" x14ac:dyDescent="0.3">
      <c r="A44" s="267" t="s">
        <v>142</v>
      </c>
      <c r="B44" s="271">
        <v>0</v>
      </c>
      <c r="C44" s="271">
        <v>0</v>
      </c>
      <c r="D44" s="271"/>
      <c r="E44" s="271">
        <v>0</v>
      </c>
      <c r="F44" s="271">
        <v>0</v>
      </c>
      <c r="G44" s="271">
        <f>B44*E44*F44</f>
        <v>0</v>
      </c>
      <c r="H44" s="271">
        <f>C44*E44</f>
        <v>0</v>
      </c>
      <c r="I44" s="271">
        <f>SUM(G44:H44)</f>
        <v>0</v>
      </c>
      <c r="J44" s="271">
        <v>0</v>
      </c>
      <c r="K44" s="271">
        <v>0</v>
      </c>
      <c r="L44" s="271">
        <f>B44*J44*K44</f>
        <v>0</v>
      </c>
      <c r="M44" s="271">
        <f>C44*J44</f>
        <v>0</v>
      </c>
      <c r="N44" s="271">
        <f>SUM(L44:M44)</f>
        <v>0</v>
      </c>
      <c r="O44" s="271">
        <v>0</v>
      </c>
      <c r="P44" s="271">
        <v>0</v>
      </c>
      <c r="Q44" s="271">
        <f>B44*O44*P44</f>
        <v>0</v>
      </c>
      <c r="R44" s="271">
        <f>C44*O44</f>
        <v>0</v>
      </c>
      <c r="S44" s="271">
        <f>SUM(Q44:R44)</f>
        <v>0</v>
      </c>
      <c r="T44" s="271">
        <f t="shared" ref="T44:U46" si="60">G44+L44+Q44</f>
        <v>0</v>
      </c>
      <c r="U44" s="271">
        <f t="shared" si="60"/>
        <v>0</v>
      </c>
      <c r="V44" s="271">
        <f>SUM(T44:U44)</f>
        <v>0</v>
      </c>
    </row>
    <row r="45" spans="1:22" x14ac:dyDescent="0.3">
      <c r="A45" s="267" t="s">
        <v>143</v>
      </c>
      <c r="B45" s="271">
        <v>0</v>
      </c>
      <c r="C45" s="271">
        <v>0</v>
      </c>
      <c r="D45" s="271"/>
      <c r="E45" s="271">
        <v>0</v>
      </c>
      <c r="F45" s="271">
        <v>0</v>
      </c>
      <c r="G45" s="271">
        <f>B45*E45*F45</f>
        <v>0</v>
      </c>
      <c r="H45" s="271">
        <f>C45*E45</f>
        <v>0</v>
      </c>
      <c r="I45" s="271">
        <f>SUM(G45:H45)</f>
        <v>0</v>
      </c>
      <c r="J45" s="271">
        <v>0</v>
      </c>
      <c r="K45" s="271">
        <v>0</v>
      </c>
      <c r="L45" s="271">
        <f>B45*J45*K45</f>
        <v>0</v>
      </c>
      <c r="M45" s="271">
        <f>C45*J45</f>
        <v>0</v>
      </c>
      <c r="N45" s="271">
        <f>SUM(L45:M45)</f>
        <v>0</v>
      </c>
      <c r="O45" s="271">
        <v>0</v>
      </c>
      <c r="P45" s="271">
        <v>0</v>
      </c>
      <c r="Q45" s="271">
        <f>B45*O45*P45</f>
        <v>0</v>
      </c>
      <c r="R45" s="271">
        <f>C45*O45</f>
        <v>0</v>
      </c>
      <c r="S45" s="271">
        <f>SUM(Q45:R45)</f>
        <v>0</v>
      </c>
      <c r="T45" s="271">
        <f t="shared" si="60"/>
        <v>0</v>
      </c>
      <c r="U45" s="271">
        <f t="shared" si="60"/>
        <v>0</v>
      </c>
      <c r="V45" s="271">
        <f>SUM(T45:U45)</f>
        <v>0</v>
      </c>
    </row>
    <row r="46" spans="1:22" hidden="1" x14ac:dyDescent="0.3">
      <c r="A46" s="267" t="s">
        <v>144</v>
      </c>
      <c r="B46" s="271">
        <v>0</v>
      </c>
      <c r="C46" s="271">
        <v>0</v>
      </c>
      <c r="D46" s="271"/>
      <c r="E46" s="271">
        <v>0</v>
      </c>
      <c r="F46" s="271">
        <v>0</v>
      </c>
      <c r="G46" s="271">
        <f>B46*E46*F46</f>
        <v>0</v>
      </c>
      <c r="H46" s="271">
        <f>C46*E46</f>
        <v>0</v>
      </c>
      <c r="I46" s="271">
        <f>SUM(G46:H46)</f>
        <v>0</v>
      </c>
      <c r="J46" s="271">
        <v>0</v>
      </c>
      <c r="K46" s="271">
        <v>0</v>
      </c>
      <c r="L46" s="271">
        <f>B46*J46*K46</f>
        <v>0</v>
      </c>
      <c r="M46" s="271">
        <f>C46*J46</f>
        <v>0</v>
      </c>
      <c r="N46" s="271">
        <f>SUM(L46:M46)</f>
        <v>0</v>
      </c>
      <c r="O46" s="271">
        <v>0</v>
      </c>
      <c r="P46" s="271">
        <v>0</v>
      </c>
      <c r="Q46" s="271">
        <f>B46*O46*P46</f>
        <v>0</v>
      </c>
      <c r="R46" s="271">
        <f>C46*O46</f>
        <v>0</v>
      </c>
      <c r="S46" s="271">
        <f>SUM(Q46:R46)</f>
        <v>0</v>
      </c>
      <c r="T46" s="271">
        <f t="shared" si="60"/>
        <v>0</v>
      </c>
      <c r="U46" s="271">
        <f t="shared" si="60"/>
        <v>0</v>
      </c>
      <c r="V46" s="271">
        <f>SUM(T46:U46)</f>
        <v>0</v>
      </c>
    </row>
    <row r="47" spans="1:22" s="266" customFormat="1" ht="18.75" hidden="1" x14ac:dyDescent="0.3">
      <c r="A47" s="263" t="s">
        <v>150</v>
      </c>
      <c r="B47" s="264"/>
      <c r="C47" s="264"/>
      <c r="D47" s="264"/>
      <c r="E47" s="264">
        <f t="shared" ref="E47:V47" si="61">SUM(E48:E50)</f>
        <v>0</v>
      </c>
      <c r="F47" s="264">
        <f t="shared" si="61"/>
        <v>0</v>
      </c>
      <c r="G47" s="264">
        <f t="shared" si="61"/>
        <v>0</v>
      </c>
      <c r="H47" s="264">
        <f t="shared" si="61"/>
        <v>0</v>
      </c>
      <c r="I47" s="264">
        <f t="shared" si="61"/>
        <v>0</v>
      </c>
      <c r="J47" s="264">
        <f t="shared" si="61"/>
        <v>0</v>
      </c>
      <c r="K47" s="264">
        <f t="shared" si="61"/>
        <v>0</v>
      </c>
      <c r="L47" s="264">
        <f t="shared" si="61"/>
        <v>0</v>
      </c>
      <c r="M47" s="264">
        <f t="shared" si="61"/>
        <v>0</v>
      </c>
      <c r="N47" s="264">
        <f t="shared" si="61"/>
        <v>0</v>
      </c>
      <c r="O47" s="264">
        <f t="shared" si="61"/>
        <v>0</v>
      </c>
      <c r="P47" s="264">
        <f t="shared" si="61"/>
        <v>0</v>
      </c>
      <c r="Q47" s="264">
        <f t="shared" si="61"/>
        <v>0</v>
      </c>
      <c r="R47" s="264">
        <f t="shared" si="61"/>
        <v>0</v>
      </c>
      <c r="S47" s="264">
        <f t="shared" si="61"/>
        <v>0</v>
      </c>
      <c r="T47" s="264">
        <f t="shared" si="61"/>
        <v>0</v>
      </c>
      <c r="U47" s="264">
        <f t="shared" si="61"/>
        <v>0</v>
      </c>
      <c r="V47" s="264">
        <f t="shared" si="61"/>
        <v>0</v>
      </c>
    </row>
    <row r="48" spans="1:22" hidden="1" x14ac:dyDescent="0.3">
      <c r="A48" s="267" t="s">
        <v>142</v>
      </c>
      <c r="B48" s="271">
        <v>0</v>
      </c>
      <c r="C48" s="271">
        <v>0</v>
      </c>
      <c r="D48" s="271"/>
      <c r="E48" s="271">
        <v>0</v>
      </c>
      <c r="F48" s="271">
        <v>0</v>
      </c>
      <c r="G48" s="271">
        <f>B48*E48*F48</f>
        <v>0</v>
      </c>
      <c r="H48" s="271">
        <f>C48*E48</f>
        <v>0</v>
      </c>
      <c r="I48" s="271">
        <f>SUM(G48:H48)</f>
        <v>0</v>
      </c>
      <c r="J48" s="271">
        <v>0</v>
      </c>
      <c r="K48" s="271">
        <v>0</v>
      </c>
      <c r="L48" s="271">
        <f>B48*J48*K48</f>
        <v>0</v>
      </c>
      <c r="M48" s="271">
        <f>C48*J48</f>
        <v>0</v>
      </c>
      <c r="N48" s="271">
        <f>SUM(L48:M48)</f>
        <v>0</v>
      </c>
      <c r="O48" s="271">
        <v>0</v>
      </c>
      <c r="P48" s="271">
        <v>0</v>
      </c>
      <c r="Q48" s="271">
        <f>B48*O48*P48</f>
        <v>0</v>
      </c>
      <c r="R48" s="271">
        <f>C48*O48</f>
        <v>0</v>
      </c>
      <c r="S48" s="271">
        <f>SUM(Q48:R48)</f>
        <v>0</v>
      </c>
      <c r="T48" s="271">
        <f t="shared" ref="T48:U50" si="62">G48+L48+Q48</f>
        <v>0</v>
      </c>
      <c r="U48" s="271">
        <f t="shared" si="62"/>
        <v>0</v>
      </c>
      <c r="V48" s="271">
        <f>SUM(T48:U48)</f>
        <v>0</v>
      </c>
    </row>
    <row r="49" spans="1:22" hidden="1" x14ac:dyDescent="0.3">
      <c r="A49" s="267" t="s">
        <v>143</v>
      </c>
      <c r="B49" s="271">
        <v>0</v>
      </c>
      <c r="C49" s="271">
        <v>0</v>
      </c>
      <c r="D49" s="271"/>
      <c r="E49" s="271">
        <v>0</v>
      </c>
      <c r="F49" s="271">
        <v>0</v>
      </c>
      <c r="G49" s="271">
        <f>B49*E49*F49</f>
        <v>0</v>
      </c>
      <c r="H49" s="271">
        <f>C49*E49</f>
        <v>0</v>
      </c>
      <c r="I49" s="271">
        <f>SUM(G49:H49)</f>
        <v>0</v>
      </c>
      <c r="J49" s="271">
        <v>0</v>
      </c>
      <c r="K49" s="271">
        <v>0</v>
      </c>
      <c r="L49" s="271">
        <f>B49*J49*K49</f>
        <v>0</v>
      </c>
      <c r="M49" s="271">
        <f>C49*J49</f>
        <v>0</v>
      </c>
      <c r="N49" s="271">
        <f>SUM(L49:M49)</f>
        <v>0</v>
      </c>
      <c r="O49" s="271">
        <v>0</v>
      </c>
      <c r="P49" s="271">
        <v>0</v>
      </c>
      <c r="Q49" s="271">
        <f>B49*O49*P49</f>
        <v>0</v>
      </c>
      <c r="R49" s="271">
        <f>C49*O49</f>
        <v>0</v>
      </c>
      <c r="S49" s="271">
        <f>SUM(Q49:R49)</f>
        <v>0</v>
      </c>
      <c r="T49" s="271">
        <f t="shared" si="62"/>
        <v>0</v>
      </c>
      <c r="U49" s="271">
        <f t="shared" si="62"/>
        <v>0</v>
      </c>
      <c r="V49" s="271">
        <f>SUM(T49:U49)</f>
        <v>0</v>
      </c>
    </row>
    <row r="50" spans="1:22" hidden="1" x14ac:dyDescent="0.3">
      <c r="A50" s="267" t="s">
        <v>144</v>
      </c>
      <c r="B50" s="271">
        <v>0</v>
      </c>
      <c r="C50" s="271">
        <v>0</v>
      </c>
      <c r="D50" s="271"/>
      <c r="E50" s="271">
        <v>0</v>
      </c>
      <c r="F50" s="271">
        <v>0</v>
      </c>
      <c r="G50" s="271">
        <f>B50*E50*F50</f>
        <v>0</v>
      </c>
      <c r="H50" s="271">
        <f>C50*E50</f>
        <v>0</v>
      </c>
      <c r="I50" s="271">
        <f>SUM(G50:H50)</f>
        <v>0</v>
      </c>
      <c r="J50" s="271">
        <v>0</v>
      </c>
      <c r="K50" s="271">
        <v>0</v>
      </c>
      <c r="L50" s="271">
        <f>B50*J50*K50</f>
        <v>0</v>
      </c>
      <c r="M50" s="271">
        <f>C50*J50</f>
        <v>0</v>
      </c>
      <c r="N50" s="271">
        <f>SUM(L50:M50)</f>
        <v>0</v>
      </c>
      <c r="O50" s="271">
        <v>0</v>
      </c>
      <c r="P50" s="271">
        <v>0</v>
      </c>
      <c r="Q50" s="271">
        <f>B50*O50*P50</f>
        <v>0</v>
      </c>
      <c r="R50" s="271">
        <f>C50*O50</f>
        <v>0</v>
      </c>
      <c r="S50" s="271">
        <f>SUM(Q50:R50)</f>
        <v>0</v>
      </c>
      <c r="T50" s="271">
        <f t="shared" si="62"/>
        <v>0</v>
      </c>
      <c r="U50" s="271">
        <f t="shared" si="62"/>
        <v>0</v>
      </c>
      <c r="V50" s="271">
        <f>SUM(T50:U50)</f>
        <v>0</v>
      </c>
    </row>
    <row r="51" spans="1:22" s="262" customFormat="1" x14ac:dyDescent="0.3">
      <c r="A51" s="260" t="s">
        <v>122</v>
      </c>
      <c r="B51" s="261"/>
      <c r="C51" s="261"/>
      <c r="D51" s="261"/>
      <c r="E51" s="261">
        <f>E52+E56</f>
        <v>0</v>
      </c>
      <c r="F51" s="261"/>
      <c r="G51" s="261">
        <f t="shared" ref="G51:V51" si="63">G52+G56</f>
        <v>0</v>
      </c>
      <c r="H51" s="261">
        <f t="shared" si="63"/>
        <v>0</v>
      </c>
      <c r="I51" s="261">
        <f t="shared" si="63"/>
        <v>0</v>
      </c>
      <c r="J51" s="261">
        <f t="shared" si="63"/>
        <v>0</v>
      </c>
      <c r="K51" s="261"/>
      <c r="L51" s="261">
        <f t="shared" si="63"/>
        <v>0</v>
      </c>
      <c r="M51" s="261">
        <f t="shared" si="63"/>
        <v>0</v>
      </c>
      <c r="N51" s="261">
        <f t="shared" si="63"/>
        <v>0</v>
      </c>
      <c r="O51" s="261">
        <f t="shared" si="63"/>
        <v>0</v>
      </c>
      <c r="P51" s="261"/>
      <c r="Q51" s="261">
        <f t="shared" si="63"/>
        <v>0</v>
      </c>
      <c r="R51" s="261">
        <f t="shared" si="63"/>
        <v>0</v>
      </c>
      <c r="S51" s="261">
        <f t="shared" si="63"/>
        <v>0</v>
      </c>
      <c r="T51" s="261">
        <f t="shared" si="63"/>
        <v>0</v>
      </c>
      <c r="U51" s="261">
        <f t="shared" si="63"/>
        <v>0</v>
      </c>
      <c r="V51" s="261">
        <f t="shared" si="63"/>
        <v>0</v>
      </c>
    </row>
    <row r="52" spans="1:22" s="266" customFormat="1" ht="18.75" x14ac:dyDescent="0.3">
      <c r="A52" s="263" t="s">
        <v>149</v>
      </c>
      <c r="B52" s="264"/>
      <c r="C52" s="264"/>
      <c r="D52" s="264"/>
      <c r="E52" s="264">
        <f t="shared" ref="E52:V52" si="64">SUM(E53:E55)</f>
        <v>0</v>
      </c>
      <c r="F52" s="264">
        <f t="shared" si="64"/>
        <v>0</v>
      </c>
      <c r="G52" s="264">
        <f t="shared" si="64"/>
        <v>0</v>
      </c>
      <c r="H52" s="264">
        <f t="shared" si="64"/>
        <v>0</v>
      </c>
      <c r="I52" s="264">
        <f t="shared" si="64"/>
        <v>0</v>
      </c>
      <c r="J52" s="264">
        <f t="shared" si="64"/>
        <v>0</v>
      </c>
      <c r="K52" s="264">
        <f t="shared" si="64"/>
        <v>0</v>
      </c>
      <c r="L52" s="264">
        <f t="shared" si="64"/>
        <v>0</v>
      </c>
      <c r="M52" s="264">
        <f t="shared" si="64"/>
        <v>0</v>
      </c>
      <c r="N52" s="264">
        <f t="shared" si="64"/>
        <v>0</v>
      </c>
      <c r="O52" s="264">
        <f t="shared" si="64"/>
        <v>0</v>
      </c>
      <c r="P52" s="264">
        <f t="shared" si="64"/>
        <v>0</v>
      </c>
      <c r="Q52" s="264">
        <f t="shared" si="64"/>
        <v>0</v>
      </c>
      <c r="R52" s="264">
        <f t="shared" si="64"/>
        <v>0</v>
      </c>
      <c r="S52" s="264">
        <f t="shared" si="64"/>
        <v>0</v>
      </c>
      <c r="T52" s="264">
        <f t="shared" si="64"/>
        <v>0</v>
      </c>
      <c r="U52" s="264">
        <f t="shared" si="64"/>
        <v>0</v>
      </c>
      <c r="V52" s="264">
        <f t="shared" si="64"/>
        <v>0</v>
      </c>
    </row>
    <row r="53" spans="1:22" x14ac:dyDescent="0.3">
      <c r="A53" s="267" t="s">
        <v>142</v>
      </c>
      <c r="B53" s="271">
        <v>0</v>
      </c>
      <c r="C53" s="271">
        <v>0</v>
      </c>
      <c r="D53" s="271"/>
      <c r="E53" s="271">
        <v>0</v>
      </c>
      <c r="F53" s="271">
        <v>0</v>
      </c>
      <c r="G53" s="271">
        <f>B53*E53*F53</f>
        <v>0</v>
      </c>
      <c r="H53" s="271">
        <f>C53*E53</f>
        <v>0</v>
      </c>
      <c r="I53" s="271">
        <f>SUM(G53:H53)</f>
        <v>0</v>
      </c>
      <c r="J53" s="271">
        <v>0</v>
      </c>
      <c r="K53" s="271">
        <v>0</v>
      </c>
      <c r="L53" s="271">
        <f>B53*J53*K53</f>
        <v>0</v>
      </c>
      <c r="M53" s="271">
        <f>C53*J53</f>
        <v>0</v>
      </c>
      <c r="N53" s="271">
        <f>SUM(L53:M53)</f>
        <v>0</v>
      </c>
      <c r="O53" s="271">
        <v>0</v>
      </c>
      <c r="P53" s="271">
        <v>0</v>
      </c>
      <c r="Q53" s="271">
        <f>B53*O53*P53</f>
        <v>0</v>
      </c>
      <c r="R53" s="271">
        <f>C53*O53</f>
        <v>0</v>
      </c>
      <c r="S53" s="271">
        <f>SUM(Q53:R53)</f>
        <v>0</v>
      </c>
      <c r="T53" s="271">
        <f t="shared" ref="T53:U55" si="65">G53+L53+Q53</f>
        <v>0</v>
      </c>
      <c r="U53" s="271">
        <f t="shared" si="65"/>
        <v>0</v>
      </c>
      <c r="V53" s="271">
        <f>SUM(T53:U53)</f>
        <v>0</v>
      </c>
    </row>
    <row r="54" spans="1:22" x14ac:dyDescent="0.3">
      <c r="A54" s="267" t="s">
        <v>143</v>
      </c>
      <c r="B54" s="271">
        <v>0</v>
      </c>
      <c r="C54" s="271">
        <v>0</v>
      </c>
      <c r="D54" s="271"/>
      <c r="E54" s="271">
        <v>0</v>
      </c>
      <c r="F54" s="271">
        <v>0</v>
      </c>
      <c r="G54" s="271">
        <f>B54*E54*F54</f>
        <v>0</v>
      </c>
      <c r="H54" s="271">
        <f>C54*E54</f>
        <v>0</v>
      </c>
      <c r="I54" s="271">
        <f>SUM(G54:H54)</f>
        <v>0</v>
      </c>
      <c r="J54" s="271">
        <v>0</v>
      </c>
      <c r="K54" s="271">
        <v>0</v>
      </c>
      <c r="L54" s="271">
        <f>B54*J54*K54</f>
        <v>0</v>
      </c>
      <c r="M54" s="271">
        <f>C54*J54</f>
        <v>0</v>
      </c>
      <c r="N54" s="271">
        <f>SUM(L54:M54)</f>
        <v>0</v>
      </c>
      <c r="O54" s="271">
        <v>0</v>
      </c>
      <c r="P54" s="271">
        <v>0</v>
      </c>
      <c r="Q54" s="271">
        <f>B54*O54*P54</f>
        <v>0</v>
      </c>
      <c r="R54" s="271">
        <f>C54*O54</f>
        <v>0</v>
      </c>
      <c r="S54" s="271">
        <f>SUM(Q54:R54)</f>
        <v>0</v>
      </c>
      <c r="T54" s="271">
        <f t="shared" si="65"/>
        <v>0</v>
      </c>
      <c r="U54" s="271">
        <f t="shared" si="65"/>
        <v>0</v>
      </c>
      <c r="V54" s="271">
        <f>SUM(T54:U54)</f>
        <v>0</v>
      </c>
    </row>
    <row r="55" spans="1:22" hidden="1" x14ac:dyDescent="0.3">
      <c r="A55" s="267" t="s">
        <v>144</v>
      </c>
      <c r="B55" s="271">
        <v>0</v>
      </c>
      <c r="C55" s="271">
        <v>0</v>
      </c>
      <c r="D55" s="271"/>
      <c r="E55" s="271">
        <v>0</v>
      </c>
      <c r="F55" s="271">
        <v>0</v>
      </c>
      <c r="G55" s="271">
        <f>B55*E55*F55</f>
        <v>0</v>
      </c>
      <c r="H55" s="271">
        <f>C55*E55</f>
        <v>0</v>
      </c>
      <c r="I55" s="271">
        <f>SUM(G55:H55)</f>
        <v>0</v>
      </c>
      <c r="J55" s="271">
        <v>0</v>
      </c>
      <c r="K55" s="271">
        <v>0</v>
      </c>
      <c r="L55" s="271">
        <f>B55*J55*K55</f>
        <v>0</v>
      </c>
      <c r="M55" s="271">
        <f>C55*J55</f>
        <v>0</v>
      </c>
      <c r="N55" s="271">
        <f>SUM(L55:M55)</f>
        <v>0</v>
      </c>
      <c r="O55" s="271">
        <v>0</v>
      </c>
      <c r="P55" s="271">
        <v>0</v>
      </c>
      <c r="Q55" s="271">
        <f>B55*O55*P55</f>
        <v>0</v>
      </c>
      <c r="R55" s="271">
        <f>C55*O55</f>
        <v>0</v>
      </c>
      <c r="S55" s="271">
        <f>SUM(Q55:R55)</f>
        <v>0</v>
      </c>
      <c r="T55" s="271">
        <f t="shared" si="65"/>
        <v>0</v>
      </c>
      <c r="U55" s="271">
        <f t="shared" si="65"/>
        <v>0</v>
      </c>
      <c r="V55" s="271">
        <f>SUM(T55:U55)</f>
        <v>0</v>
      </c>
    </row>
    <row r="56" spans="1:22" s="266" customFormat="1" ht="18.75" hidden="1" x14ac:dyDescent="0.3">
      <c r="A56" s="263" t="s">
        <v>150</v>
      </c>
      <c r="B56" s="264"/>
      <c r="C56" s="264"/>
      <c r="D56" s="264"/>
      <c r="E56" s="264">
        <f t="shared" ref="E56:V56" si="66">SUM(E57:E59)</f>
        <v>0</v>
      </c>
      <c r="F56" s="264">
        <f t="shared" si="66"/>
        <v>0</v>
      </c>
      <c r="G56" s="264">
        <f t="shared" si="66"/>
        <v>0</v>
      </c>
      <c r="H56" s="264">
        <f t="shared" si="66"/>
        <v>0</v>
      </c>
      <c r="I56" s="264">
        <f t="shared" si="66"/>
        <v>0</v>
      </c>
      <c r="J56" s="264">
        <f t="shared" si="66"/>
        <v>0</v>
      </c>
      <c r="K56" s="264">
        <f t="shared" si="66"/>
        <v>0</v>
      </c>
      <c r="L56" s="264">
        <f t="shared" si="66"/>
        <v>0</v>
      </c>
      <c r="M56" s="264">
        <f t="shared" si="66"/>
        <v>0</v>
      </c>
      <c r="N56" s="264">
        <f t="shared" si="66"/>
        <v>0</v>
      </c>
      <c r="O56" s="264">
        <f t="shared" si="66"/>
        <v>0</v>
      </c>
      <c r="P56" s="264">
        <f t="shared" si="66"/>
        <v>0</v>
      </c>
      <c r="Q56" s="264">
        <f t="shared" si="66"/>
        <v>0</v>
      </c>
      <c r="R56" s="264">
        <f t="shared" si="66"/>
        <v>0</v>
      </c>
      <c r="S56" s="264">
        <f t="shared" si="66"/>
        <v>0</v>
      </c>
      <c r="T56" s="264">
        <f t="shared" si="66"/>
        <v>0</v>
      </c>
      <c r="U56" s="264">
        <f t="shared" si="66"/>
        <v>0</v>
      </c>
      <c r="V56" s="264">
        <f t="shared" si="66"/>
        <v>0</v>
      </c>
    </row>
    <row r="57" spans="1:22" hidden="1" x14ac:dyDescent="0.3">
      <c r="A57" s="267" t="s">
        <v>142</v>
      </c>
      <c r="B57" s="271">
        <v>0</v>
      </c>
      <c r="C57" s="271">
        <v>0</v>
      </c>
      <c r="D57" s="271"/>
      <c r="E57" s="271">
        <v>0</v>
      </c>
      <c r="F57" s="271">
        <v>0</v>
      </c>
      <c r="G57" s="271">
        <f>B57*E57*F57</f>
        <v>0</v>
      </c>
      <c r="H57" s="271">
        <f>C57*E57</f>
        <v>0</v>
      </c>
      <c r="I57" s="271">
        <f>SUM(G57:H57)</f>
        <v>0</v>
      </c>
      <c r="J57" s="271">
        <v>0</v>
      </c>
      <c r="K57" s="271">
        <v>0</v>
      </c>
      <c r="L57" s="271">
        <f>B57*J57*K57</f>
        <v>0</v>
      </c>
      <c r="M57" s="271">
        <f>C57*J57</f>
        <v>0</v>
      </c>
      <c r="N57" s="271">
        <f>SUM(L57:M57)</f>
        <v>0</v>
      </c>
      <c r="O57" s="271">
        <v>0</v>
      </c>
      <c r="P57" s="271">
        <v>0</v>
      </c>
      <c r="Q57" s="271">
        <f>B57*O57*P57</f>
        <v>0</v>
      </c>
      <c r="R57" s="271">
        <f>C57*O57</f>
        <v>0</v>
      </c>
      <c r="S57" s="271">
        <f>SUM(Q57:R57)</f>
        <v>0</v>
      </c>
      <c r="T57" s="271">
        <f t="shared" ref="T57:U59" si="67">G57+L57+Q57</f>
        <v>0</v>
      </c>
      <c r="U57" s="271">
        <f t="shared" si="67"/>
        <v>0</v>
      </c>
      <c r="V57" s="271">
        <f>SUM(T57:U57)</f>
        <v>0</v>
      </c>
    </row>
    <row r="58" spans="1:22" hidden="1" x14ac:dyDescent="0.3">
      <c r="A58" s="267" t="s">
        <v>143</v>
      </c>
      <c r="B58" s="271">
        <v>0</v>
      </c>
      <c r="C58" s="271">
        <v>0</v>
      </c>
      <c r="D58" s="271"/>
      <c r="E58" s="271">
        <v>0</v>
      </c>
      <c r="F58" s="271">
        <v>0</v>
      </c>
      <c r="G58" s="271">
        <f>B58*E58*F58</f>
        <v>0</v>
      </c>
      <c r="H58" s="271">
        <f>C58*E58</f>
        <v>0</v>
      </c>
      <c r="I58" s="271">
        <f>SUM(G58:H58)</f>
        <v>0</v>
      </c>
      <c r="J58" s="271">
        <v>0</v>
      </c>
      <c r="K58" s="271">
        <v>0</v>
      </c>
      <c r="L58" s="271">
        <f>B58*J58*K58</f>
        <v>0</v>
      </c>
      <c r="M58" s="271">
        <f>C58*J58</f>
        <v>0</v>
      </c>
      <c r="N58" s="271">
        <f>SUM(L58:M58)</f>
        <v>0</v>
      </c>
      <c r="O58" s="271">
        <v>0</v>
      </c>
      <c r="P58" s="271">
        <v>0</v>
      </c>
      <c r="Q58" s="271">
        <f>B58*O58*P58</f>
        <v>0</v>
      </c>
      <c r="R58" s="271">
        <f>C58*O58</f>
        <v>0</v>
      </c>
      <c r="S58" s="271">
        <f>SUM(Q58:R58)</f>
        <v>0</v>
      </c>
      <c r="T58" s="271">
        <f t="shared" si="67"/>
        <v>0</v>
      </c>
      <c r="U58" s="271">
        <f t="shared" si="67"/>
        <v>0</v>
      </c>
      <c r="V58" s="271">
        <f>SUM(T58:U58)</f>
        <v>0</v>
      </c>
    </row>
    <row r="59" spans="1:22" hidden="1" x14ac:dyDescent="0.3">
      <c r="A59" s="267" t="s">
        <v>144</v>
      </c>
      <c r="B59" s="271">
        <v>0</v>
      </c>
      <c r="C59" s="271">
        <v>0</v>
      </c>
      <c r="D59" s="271"/>
      <c r="E59" s="271">
        <v>0</v>
      </c>
      <c r="F59" s="271">
        <v>0</v>
      </c>
      <c r="G59" s="271">
        <f>B59*E59*F59</f>
        <v>0</v>
      </c>
      <c r="H59" s="271">
        <f>C59*E59</f>
        <v>0</v>
      </c>
      <c r="I59" s="271">
        <f>SUM(G59:H59)</f>
        <v>0</v>
      </c>
      <c r="J59" s="271">
        <v>0</v>
      </c>
      <c r="K59" s="271">
        <v>0</v>
      </c>
      <c r="L59" s="271">
        <f>B59*J59*K59</f>
        <v>0</v>
      </c>
      <c r="M59" s="271">
        <f>C59*J59</f>
        <v>0</v>
      </c>
      <c r="N59" s="271">
        <f>SUM(L59:M59)</f>
        <v>0</v>
      </c>
      <c r="O59" s="271">
        <v>0</v>
      </c>
      <c r="P59" s="271">
        <v>0</v>
      </c>
      <c r="Q59" s="271">
        <f>B59*O59*P59</f>
        <v>0</v>
      </c>
      <c r="R59" s="271">
        <f>C59*O59</f>
        <v>0</v>
      </c>
      <c r="S59" s="271">
        <f>SUM(Q59:R59)</f>
        <v>0</v>
      </c>
      <c r="T59" s="271">
        <f t="shared" si="67"/>
        <v>0</v>
      </c>
      <c r="U59" s="271">
        <f t="shared" si="67"/>
        <v>0</v>
      </c>
      <c r="V59" s="271">
        <f>SUM(T59:U59)</f>
        <v>0</v>
      </c>
    </row>
    <row r="60" spans="1:22" s="255" customFormat="1" ht="18.75" x14ac:dyDescent="0.3">
      <c r="A60" s="277" t="s">
        <v>79</v>
      </c>
      <c r="B60" s="278"/>
      <c r="C60" s="278"/>
      <c r="D60" s="278"/>
      <c r="E60" s="278">
        <f>E61+E70</f>
        <v>0</v>
      </c>
      <c r="F60" s="278"/>
      <c r="G60" s="278">
        <f>G61+G70</f>
        <v>0</v>
      </c>
      <c r="H60" s="278">
        <f>H61+H70</f>
        <v>0</v>
      </c>
      <c r="I60" s="278">
        <f>I61+I70</f>
        <v>0</v>
      </c>
      <c r="J60" s="278">
        <f>J61+J70</f>
        <v>0</v>
      </c>
      <c r="K60" s="278"/>
      <c r="L60" s="278">
        <f>L61+L70</f>
        <v>0</v>
      </c>
      <c r="M60" s="278">
        <f>M61+M70</f>
        <v>0</v>
      </c>
      <c r="N60" s="278">
        <f>N61+N70</f>
        <v>0</v>
      </c>
      <c r="O60" s="278">
        <f>O61+O70</f>
        <v>0</v>
      </c>
      <c r="P60" s="278"/>
      <c r="Q60" s="278">
        <f t="shared" ref="Q60:V60" si="68">Q61+Q70</f>
        <v>0</v>
      </c>
      <c r="R60" s="278">
        <f t="shared" si="68"/>
        <v>0</v>
      </c>
      <c r="S60" s="278">
        <f t="shared" si="68"/>
        <v>0</v>
      </c>
      <c r="T60" s="278">
        <f t="shared" si="68"/>
        <v>0</v>
      </c>
      <c r="U60" s="278">
        <f t="shared" si="68"/>
        <v>0</v>
      </c>
      <c r="V60" s="278">
        <f t="shared" si="68"/>
        <v>0</v>
      </c>
    </row>
    <row r="61" spans="1:22" s="262" customFormat="1" x14ac:dyDescent="0.3">
      <c r="A61" s="260" t="s">
        <v>121</v>
      </c>
      <c r="B61" s="261"/>
      <c r="C61" s="261"/>
      <c r="D61" s="261"/>
      <c r="E61" s="261">
        <f>E62+E66</f>
        <v>0</v>
      </c>
      <c r="F61" s="261"/>
      <c r="G61" s="261">
        <f>G62+G66</f>
        <v>0</v>
      </c>
      <c r="H61" s="261">
        <f t="shared" ref="H61:J61" si="69">H62+H66</f>
        <v>0</v>
      </c>
      <c r="I61" s="261">
        <f t="shared" si="69"/>
        <v>0</v>
      </c>
      <c r="J61" s="261">
        <f t="shared" si="69"/>
        <v>0</v>
      </c>
      <c r="K61" s="261"/>
      <c r="L61" s="261">
        <f>L62+L66</f>
        <v>0</v>
      </c>
      <c r="M61" s="261">
        <f t="shared" ref="M61:O61" si="70">M62+M66</f>
        <v>0</v>
      </c>
      <c r="N61" s="261">
        <f t="shared" si="70"/>
        <v>0</v>
      </c>
      <c r="O61" s="261">
        <f t="shared" si="70"/>
        <v>0</v>
      </c>
      <c r="P61" s="261"/>
      <c r="Q61" s="261">
        <f t="shared" ref="Q61:V61" si="71">Q62+Q66</f>
        <v>0</v>
      </c>
      <c r="R61" s="261">
        <f t="shared" si="71"/>
        <v>0</v>
      </c>
      <c r="S61" s="261">
        <f t="shared" si="71"/>
        <v>0</v>
      </c>
      <c r="T61" s="261">
        <f t="shared" si="71"/>
        <v>0</v>
      </c>
      <c r="U61" s="261">
        <f t="shared" si="71"/>
        <v>0</v>
      </c>
      <c r="V61" s="261">
        <f t="shared" si="71"/>
        <v>0</v>
      </c>
    </row>
    <row r="62" spans="1:22" s="266" customFormat="1" ht="18.75" x14ac:dyDescent="0.3">
      <c r="A62" s="263" t="s">
        <v>149</v>
      </c>
      <c r="B62" s="264"/>
      <c r="C62" s="264"/>
      <c r="D62" s="264"/>
      <c r="E62" s="264">
        <f t="shared" ref="E62:V62" si="72">SUM(E63:E65)</f>
        <v>0</v>
      </c>
      <c r="F62" s="264">
        <f t="shared" si="72"/>
        <v>0</v>
      </c>
      <c r="G62" s="264">
        <f t="shared" si="72"/>
        <v>0</v>
      </c>
      <c r="H62" s="264">
        <f t="shared" si="72"/>
        <v>0</v>
      </c>
      <c r="I62" s="264">
        <f t="shared" si="72"/>
        <v>0</v>
      </c>
      <c r="J62" s="264">
        <f t="shared" si="72"/>
        <v>0</v>
      </c>
      <c r="K62" s="264">
        <f t="shared" si="72"/>
        <v>0</v>
      </c>
      <c r="L62" s="264">
        <f t="shared" si="72"/>
        <v>0</v>
      </c>
      <c r="M62" s="264">
        <f t="shared" si="72"/>
        <v>0</v>
      </c>
      <c r="N62" s="264">
        <f t="shared" si="72"/>
        <v>0</v>
      </c>
      <c r="O62" s="264">
        <f t="shared" si="72"/>
        <v>0</v>
      </c>
      <c r="P62" s="264">
        <f t="shared" si="72"/>
        <v>0</v>
      </c>
      <c r="Q62" s="264">
        <f t="shared" si="72"/>
        <v>0</v>
      </c>
      <c r="R62" s="264">
        <f t="shared" si="72"/>
        <v>0</v>
      </c>
      <c r="S62" s="264">
        <f t="shared" si="72"/>
        <v>0</v>
      </c>
      <c r="T62" s="264">
        <f t="shared" si="72"/>
        <v>0</v>
      </c>
      <c r="U62" s="264">
        <f t="shared" si="72"/>
        <v>0</v>
      </c>
      <c r="V62" s="264">
        <f t="shared" si="72"/>
        <v>0</v>
      </c>
    </row>
    <row r="63" spans="1:22" x14ac:dyDescent="0.3">
      <c r="A63" s="267" t="s">
        <v>142</v>
      </c>
      <c r="B63" s="271">
        <v>0</v>
      </c>
      <c r="C63" s="271">
        <v>0</v>
      </c>
      <c r="D63" s="271"/>
      <c r="E63" s="271">
        <v>0</v>
      </c>
      <c r="F63" s="271">
        <v>0</v>
      </c>
      <c r="G63" s="271">
        <f>B63*E63*F63</f>
        <v>0</v>
      </c>
      <c r="H63" s="271">
        <f>C63*E63</f>
        <v>0</v>
      </c>
      <c r="I63" s="271">
        <f>SUM(G63:H63)</f>
        <v>0</v>
      </c>
      <c r="J63" s="271">
        <v>0</v>
      </c>
      <c r="K63" s="271">
        <v>0</v>
      </c>
      <c r="L63" s="271">
        <f>B63*J63*K63</f>
        <v>0</v>
      </c>
      <c r="M63" s="271">
        <f>C63*J63</f>
        <v>0</v>
      </c>
      <c r="N63" s="271">
        <f>SUM(L63:M63)</f>
        <v>0</v>
      </c>
      <c r="O63" s="271">
        <v>0</v>
      </c>
      <c r="P63" s="271">
        <v>0</v>
      </c>
      <c r="Q63" s="271">
        <f>B63*O63*P63</f>
        <v>0</v>
      </c>
      <c r="R63" s="271">
        <f>C63*O63</f>
        <v>0</v>
      </c>
      <c r="S63" s="271">
        <f>SUM(Q63:R63)</f>
        <v>0</v>
      </c>
      <c r="T63" s="271">
        <f t="shared" ref="T63:U65" si="73">G63+L63+Q63</f>
        <v>0</v>
      </c>
      <c r="U63" s="271">
        <f t="shared" si="73"/>
        <v>0</v>
      </c>
      <c r="V63" s="271">
        <f>SUM(T63:U63)</f>
        <v>0</v>
      </c>
    </row>
    <row r="64" spans="1:22" x14ac:dyDescent="0.3">
      <c r="A64" s="267" t="s">
        <v>143</v>
      </c>
      <c r="B64" s="271">
        <v>0</v>
      </c>
      <c r="C64" s="271">
        <v>0</v>
      </c>
      <c r="D64" s="271"/>
      <c r="E64" s="271">
        <v>0</v>
      </c>
      <c r="F64" s="271">
        <v>0</v>
      </c>
      <c r="G64" s="271">
        <f>B64*E64*F64</f>
        <v>0</v>
      </c>
      <c r="H64" s="271">
        <f>C64*E64</f>
        <v>0</v>
      </c>
      <c r="I64" s="271">
        <f>SUM(G64:H64)</f>
        <v>0</v>
      </c>
      <c r="J64" s="271">
        <v>0</v>
      </c>
      <c r="K64" s="271">
        <v>0</v>
      </c>
      <c r="L64" s="271">
        <f>B64*J64*K64</f>
        <v>0</v>
      </c>
      <c r="M64" s="271">
        <f>C64*J64</f>
        <v>0</v>
      </c>
      <c r="N64" s="271">
        <f>SUM(L64:M64)</f>
        <v>0</v>
      </c>
      <c r="O64" s="271">
        <v>0</v>
      </c>
      <c r="P64" s="271">
        <v>0</v>
      </c>
      <c r="Q64" s="271">
        <f>B64*O64*P64</f>
        <v>0</v>
      </c>
      <c r="R64" s="271">
        <f>C64*O64</f>
        <v>0</v>
      </c>
      <c r="S64" s="271">
        <f>SUM(Q64:R64)</f>
        <v>0</v>
      </c>
      <c r="T64" s="271">
        <f t="shared" si="73"/>
        <v>0</v>
      </c>
      <c r="U64" s="271">
        <f t="shared" si="73"/>
        <v>0</v>
      </c>
      <c r="V64" s="271">
        <f>SUM(T64:U64)</f>
        <v>0</v>
      </c>
    </row>
    <row r="65" spans="1:22" x14ac:dyDescent="0.3">
      <c r="A65" s="267" t="s">
        <v>144</v>
      </c>
      <c r="B65" s="271">
        <v>0</v>
      </c>
      <c r="C65" s="271">
        <v>0</v>
      </c>
      <c r="D65" s="271"/>
      <c r="E65" s="271">
        <v>0</v>
      </c>
      <c r="F65" s="271">
        <v>0</v>
      </c>
      <c r="G65" s="271">
        <f>B65*E65*F65</f>
        <v>0</v>
      </c>
      <c r="H65" s="271">
        <f>C65*E65</f>
        <v>0</v>
      </c>
      <c r="I65" s="271">
        <f>SUM(G65:H65)</f>
        <v>0</v>
      </c>
      <c r="J65" s="271">
        <v>0</v>
      </c>
      <c r="K65" s="271">
        <v>0</v>
      </c>
      <c r="L65" s="271">
        <f>B65*J65*K65</f>
        <v>0</v>
      </c>
      <c r="M65" s="271">
        <f>C65*J65</f>
        <v>0</v>
      </c>
      <c r="N65" s="271">
        <f>SUM(L65:M65)</f>
        <v>0</v>
      </c>
      <c r="O65" s="271">
        <v>0</v>
      </c>
      <c r="P65" s="271">
        <v>0</v>
      </c>
      <c r="Q65" s="271">
        <f>B65*O65*P65</f>
        <v>0</v>
      </c>
      <c r="R65" s="271">
        <f>C65*O65</f>
        <v>0</v>
      </c>
      <c r="S65" s="271">
        <f>SUM(Q65:R65)</f>
        <v>0</v>
      </c>
      <c r="T65" s="271">
        <f t="shared" si="73"/>
        <v>0</v>
      </c>
      <c r="U65" s="271">
        <f t="shared" si="73"/>
        <v>0</v>
      </c>
      <c r="V65" s="271">
        <f>SUM(T65:U65)</f>
        <v>0</v>
      </c>
    </row>
    <row r="66" spans="1:22" s="266" customFormat="1" ht="18.75" hidden="1" x14ac:dyDescent="0.3">
      <c r="A66" s="263" t="s">
        <v>150</v>
      </c>
      <c r="B66" s="264"/>
      <c r="C66" s="264"/>
      <c r="D66" s="264"/>
      <c r="E66" s="264">
        <f t="shared" ref="E66:V66" si="74">SUM(E67:E69)</f>
        <v>0</v>
      </c>
      <c r="F66" s="264">
        <f t="shared" si="74"/>
        <v>0</v>
      </c>
      <c r="G66" s="264">
        <f t="shared" si="74"/>
        <v>0</v>
      </c>
      <c r="H66" s="264">
        <f t="shared" si="74"/>
        <v>0</v>
      </c>
      <c r="I66" s="264">
        <f t="shared" si="74"/>
        <v>0</v>
      </c>
      <c r="J66" s="264">
        <f t="shared" si="74"/>
        <v>0</v>
      </c>
      <c r="K66" s="264">
        <f t="shared" si="74"/>
        <v>0</v>
      </c>
      <c r="L66" s="264">
        <f t="shared" si="74"/>
        <v>0</v>
      </c>
      <c r="M66" s="264">
        <f t="shared" si="74"/>
        <v>0</v>
      </c>
      <c r="N66" s="264">
        <f t="shared" si="74"/>
        <v>0</v>
      </c>
      <c r="O66" s="264">
        <f t="shared" si="74"/>
        <v>0</v>
      </c>
      <c r="P66" s="264">
        <f t="shared" si="74"/>
        <v>0</v>
      </c>
      <c r="Q66" s="264">
        <f t="shared" si="74"/>
        <v>0</v>
      </c>
      <c r="R66" s="264">
        <f t="shared" si="74"/>
        <v>0</v>
      </c>
      <c r="S66" s="264">
        <f t="shared" si="74"/>
        <v>0</v>
      </c>
      <c r="T66" s="264">
        <f t="shared" si="74"/>
        <v>0</v>
      </c>
      <c r="U66" s="264">
        <f t="shared" si="74"/>
        <v>0</v>
      </c>
      <c r="V66" s="264">
        <f t="shared" si="74"/>
        <v>0</v>
      </c>
    </row>
    <row r="67" spans="1:22" hidden="1" x14ac:dyDescent="0.3">
      <c r="A67" s="267" t="s">
        <v>142</v>
      </c>
      <c r="B67" s="271">
        <v>0</v>
      </c>
      <c r="C67" s="271">
        <v>0</v>
      </c>
      <c r="D67" s="271"/>
      <c r="E67" s="271">
        <v>0</v>
      </c>
      <c r="F67" s="271">
        <v>0</v>
      </c>
      <c r="G67" s="271">
        <f>B67*E67*F67</f>
        <v>0</v>
      </c>
      <c r="H67" s="271">
        <f>C67*E67</f>
        <v>0</v>
      </c>
      <c r="I67" s="271">
        <f>SUM(G67:H67)</f>
        <v>0</v>
      </c>
      <c r="J67" s="271">
        <v>0</v>
      </c>
      <c r="K67" s="271">
        <v>0</v>
      </c>
      <c r="L67" s="271">
        <f>B67*J67*K67</f>
        <v>0</v>
      </c>
      <c r="M67" s="271">
        <f>C67*J67</f>
        <v>0</v>
      </c>
      <c r="N67" s="271">
        <f>SUM(L67:M67)</f>
        <v>0</v>
      </c>
      <c r="O67" s="271">
        <v>0</v>
      </c>
      <c r="P67" s="271">
        <v>0</v>
      </c>
      <c r="Q67" s="271">
        <f>B67*O67*P67</f>
        <v>0</v>
      </c>
      <c r="R67" s="271">
        <f>C67*O67</f>
        <v>0</v>
      </c>
      <c r="S67" s="271">
        <f>SUM(Q67:R67)</f>
        <v>0</v>
      </c>
      <c r="T67" s="271">
        <f t="shared" ref="T67:U69" si="75">G67+L67+Q67</f>
        <v>0</v>
      </c>
      <c r="U67" s="271">
        <f t="shared" si="75"/>
        <v>0</v>
      </c>
      <c r="V67" s="271">
        <f>SUM(T67:U67)</f>
        <v>0</v>
      </c>
    </row>
    <row r="68" spans="1:22" hidden="1" x14ac:dyDescent="0.3">
      <c r="A68" s="267" t="s">
        <v>143</v>
      </c>
      <c r="B68" s="271">
        <v>0</v>
      </c>
      <c r="C68" s="271">
        <v>0</v>
      </c>
      <c r="D68" s="271"/>
      <c r="E68" s="271">
        <v>0</v>
      </c>
      <c r="F68" s="271">
        <v>0</v>
      </c>
      <c r="G68" s="271">
        <f>B68*E68*F68</f>
        <v>0</v>
      </c>
      <c r="H68" s="271">
        <f>C68*E68</f>
        <v>0</v>
      </c>
      <c r="I68" s="271">
        <f>SUM(G68:H68)</f>
        <v>0</v>
      </c>
      <c r="J68" s="271">
        <v>0</v>
      </c>
      <c r="K68" s="271">
        <v>0</v>
      </c>
      <c r="L68" s="271">
        <f>B68*J68*K68</f>
        <v>0</v>
      </c>
      <c r="M68" s="271">
        <f>C68*J68</f>
        <v>0</v>
      </c>
      <c r="N68" s="271">
        <f>SUM(L68:M68)</f>
        <v>0</v>
      </c>
      <c r="O68" s="271">
        <v>0</v>
      </c>
      <c r="P68" s="271">
        <v>0</v>
      </c>
      <c r="Q68" s="271">
        <f>B68*O68*P68</f>
        <v>0</v>
      </c>
      <c r="R68" s="271">
        <f>C68*O68</f>
        <v>0</v>
      </c>
      <c r="S68" s="271">
        <f>SUM(Q68:R68)</f>
        <v>0</v>
      </c>
      <c r="T68" s="271">
        <f t="shared" si="75"/>
        <v>0</v>
      </c>
      <c r="U68" s="271">
        <f t="shared" si="75"/>
        <v>0</v>
      </c>
      <c r="V68" s="271">
        <f>SUM(T68:U68)</f>
        <v>0</v>
      </c>
    </row>
    <row r="69" spans="1:22" hidden="1" x14ac:dyDescent="0.3">
      <c r="A69" s="267" t="s">
        <v>144</v>
      </c>
      <c r="B69" s="271">
        <v>0</v>
      </c>
      <c r="C69" s="271">
        <v>0</v>
      </c>
      <c r="D69" s="271"/>
      <c r="E69" s="271">
        <v>0</v>
      </c>
      <c r="F69" s="271">
        <v>0</v>
      </c>
      <c r="G69" s="271">
        <f>B69*E69*F69</f>
        <v>0</v>
      </c>
      <c r="H69" s="271">
        <f>C69*E69</f>
        <v>0</v>
      </c>
      <c r="I69" s="271">
        <f>SUM(G69:H69)</f>
        <v>0</v>
      </c>
      <c r="J69" s="271">
        <v>0</v>
      </c>
      <c r="K69" s="271">
        <v>0</v>
      </c>
      <c r="L69" s="271">
        <f>B69*J69*K69</f>
        <v>0</v>
      </c>
      <c r="M69" s="271">
        <f>C69*J69</f>
        <v>0</v>
      </c>
      <c r="N69" s="271">
        <f>SUM(L69:M69)</f>
        <v>0</v>
      </c>
      <c r="O69" s="271">
        <v>0</v>
      </c>
      <c r="P69" s="271">
        <v>0</v>
      </c>
      <c r="Q69" s="271">
        <f>B69*O69*P69</f>
        <v>0</v>
      </c>
      <c r="R69" s="271">
        <f>C69*O69</f>
        <v>0</v>
      </c>
      <c r="S69" s="271">
        <f>SUM(Q69:R69)</f>
        <v>0</v>
      </c>
      <c r="T69" s="271">
        <f t="shared" si="75"/>
        <v>0</v>
      </c>
      <c r="U69" s="271">
        <f t="shared" si="75"/>
        <v>0</v>
      </c>
      <c r="V69" s="271">
        <f>SUM(T69:U69)</f>
        <v>0</v>
      </c>
    </row>
    <row r="70" spans="1:22" s="262" customFormat="1" x14ac:dyDescent="0.3">
      <c r="A70" s="260" t="s">
        <v>122</v>
      </c>
      <c r="B70" s="261"/>
      <c r="C70" s="261"/>
      <c r="D70" s="261"/>
      <c r="E70" s="261">
        <f>E71+E75</f>
        <v>0</v>
      </c>
      <c r="F70" s="261"/>
      <c r="G70" s="261">
        <f t="shared" ref="G70:J70" si="76">G71+G75</f>
        <v>0</v>
      </c>
      <c r="H70" s="261">
        <f t="shared" si="76"/>
        <v>0</v>
      </c>
      <c r="I70" s="261">
        <f t="shared" si="76"/>
        <v>0</v>
      </c>
      <c r="J70" s="261">
        <f t="shared" si="76"/>
        <v>0</v>
      </c>
      <c r="K70" s="261"/>
      <c r="L70" s="261">
        <f t="shared" ref="L70:O70" si="77">L71+L75</f>
        <v>0</v>
      </c>
      <c r="M70" s="261">
        <f t="shared" si="77"/>
        <v>0</v>
      </c>
      <c r="N70" s="261">
        <f t="shared" si="77"/>
        <v>0</v>
      </c>
      <c r="O70" s="261">
        <f t="shared" si="77"/>
        <v>0</v>
      </c>
      <c r="P70" s="261"/>
      <c r="Q70" s="261">
        <f t="shared" ref="Q70:V70" si="78">Q71+Q75</f>
        <v>0</v>
      </c>
      <c r="R70" s="261">
        <f t="shared" si="78"/>
        <v>0</v>
      </c>
      <c r="S70" s="261">
        <f t="shared" si="78"/>
        <v>0</v>
      </c>
      <c r="T70" s="261">
        <f t="shared" si="78"/>
        <v>0</v>
      </c>
      <c r="U70" s="261">
        <f t="shared" si="78"/>
        <v>0</v>
      </c>
      <c r="V70" s="261">
        <f t="shared" si="78"/>
        <v>0</v>
      </c>
    </row>
    <row r="71" spans="1:22" s="266" customFormat="1" ht="18.75" x14ac:dyDescent="0.3">
      <c r="A71" s="263" t="s">
        <v>149</v>
      </c>
      <c r="B71" s="264"/>
      <c r="C71" s="264"/>
      <c r="D71" s="264"/>
      <c r="E71" s="264">
        <f t="shared" ref="E71:V71" si="79">SUM(E72:E74)</f>
        <v>0</v>
      </c>
      <c r="F71" s="264">
        <f t="shared" si="79"/>
        <v>0</v>
      </c>
      <c r="G71" s="264">
        <f t="shared" si="79"/>
        <v>0</v>
      </c>
      <c r="H71" s="264">
        <f t="shared" si="79"/>
        <v>0</v>
      </c>
      <c r="I71" s="264">
        <f t="shared" si="79"/>
        <v>0</v>
      </c>
      <c r="J71" s="264">
        <f t="shared" si="79"/>
        <v>0</v>
      </c>
      <c r="K71" s="264">
        <f t="shared" si="79"/>
        <v>0</v>
      </c>
      <c r="L71" s="264">
        <f t="shared" si="79"/>
        <v>0</v>
      </c>
      <c r="M71" s="264">
        <f t="shared" si="79"/>
        <v>0</v>
      </c>
      <c r="N71" s="264">
        <f t="shared" si="79"/>
        <v>0</v>
      </c>
      <c r="O71" s="264">
        <f t="shared" si="79"/>
        <v>0</v>
      </c>
      <c r="P71" s="264">
        <f t="shared" si="79"/>
        <v>0</v>
      </c>
      <c r="Q71" s="264">
        <f t="shared" si="79"/>
        <v>0</v>
      </c>
      <c r="R71" s="264">
        <f t="shared" si="79"/>
        <v>0</v>
      </c>
      <c r="S71" s="264">
        <f t="shared" si="79"/>
        <v>0</v>
      </c>
      <c r="T71" s="264">
        <f t="shared" si="79"/>
        <v>0</v>
      </c>
      <c r="U71" s="264">
        <f t="shared" si="79"/>
        <v>0</v>
      </c>
      <c r="V71" s="264">
        <f t="shared" si="79"/>
        <v>0</v>
      </c>
    </row>
    <row r="72" spans="1:22" x14ac:dyDescent="0.3">
      <c r="A72" s="267" t="s">
        <v>142</v>
      </c>
      <c r="B72" s="271">
        <v>0</v>
      </c>
      <c r="C72" s="271">
        <v>0</v>
      </c>
      <c r="D72" s="271"/>
      <c r="E72" s="271">
        <v>0</v>
      </c>
      <c r="F72" s="271">
        <v>0</v>
      </c>
      <c r="G72" s="271">
        <f>B72*E72*F72</f>
        <v>0</v>
      </c>
      <c r="H72" s="271">
        <f>C72*E72</f>
        <v>0</v>
      </c>
      <c r="I72" s="271">
        <f>SUM(G72:H72)</f>
        <v>0</v>
      </c>
      <c r="J72" s="271">
        <v>0</v>
      </c>
      <c r="K72" s="271">
        <v>0</v>
      </c>
      <c r="L72" s="271">
        <f>B72*J72*K72</f>
        <v>0</v>
      </c>
      <c r="M72" s="271">
        <f>C72*J72</f>
        <v>0</v>
      </c>
      <c r="N72" s="271">
        <f>SUM(L72:M72)</f>
        <v>0</v>
      </c>
      <c r="O72" s="271">
        <v>0</v>
      </c>
      <c r="P72" s="271">
        <v>0</v>
      </c>
      <c r="Q72" s="271">
        <f>B72*O72*P72</f>
        <v>0</v>
      </c>
      <c r="R72" s="271">
        <f>C72*O72</f>
        <v>0</v>
      </c>
      <c r="S72" s="271">
        <f>SUM(Q72:R72)</f>
        <v>0</v>
      </c>
      <c r="T72" s="271">
        <f t="shared" ref="T72:U74" si="80">G72+L72+Q72</f>
        <v>0</v>
      </c>
      <c r="U72" s="271">
        <f t="shared" si="80"/>
        <v>0</v>
      </c>
      <c r="V72" s="271">
        <f>SUM(T72:U72)</f>
        <v>0</v>
      </c>
    </row>
    <row r="73" spans="1:22" x14ac:dyDescent="0.3">
      <c r="A73" s="267" t="s">
        <v>143</v>
      </c>
      <c r="B73" s="271">
        <v>0</v>
      </c>
      <c r="C73" s="271">
        <v>0</v>
      </c>
      <c r="D73" s="271"/>
      <c r="E73" s="271">
        <v>0</v>
      </c>
      <c r="F73" s="271">
        <v>0</v>
      </c>
      <c r="G73" s="271">
        <f>B73*E73*F73</f>
        <v>0</v>
      </c>
      <c r="H73" s="271">
        <f>C73*E73</f>
        <v>0</v>
      </c>
      <c r="I73" s="271">
        <f>SUM(G73:H73)</f>
        <v>0</v>
      </c>
      <c r="J73" s="271">
        <v>0</v>
      </c>
      <c r="K73" s="271">
        <v>0</v>
      </c>
      <c r="L73" s="271">
        <f>B73*J73*K73</f>
        <v>0</v>
      </c>
      <c r="M73" s="271">
        <f>C73*J73</f>
        <v>0</v>
      </c>
      <c r="N73" s="271">
        <f>SUM(L73:M73)</f>
        <v>0</v>
      </c>
      <c r="O73" s="271">
        <v>0</v>
      </c>
      <c r="P73" s="271">
        <v>0</v>
      </c>
      <c r="Q73" s="271">
        <f>B73*O73*P73</f>
        <v>0</v>
      </c>
      <c r="R73" s="271">
        <f>C73*O73</f>
        <v>0</v>
      </c>
      <c r="S73" s="271">
        <f>SUM(Q73:R73)</f>
        <v>0</v>
      </c>
      <c r="T73" s="271">
        <f t="shared" si="80"/>
        <v>0</v>
      </c>
      <c r="U73" s="271">
        <f t="shared" si="80"/>
        <v>0</v>
      </c>
      <c r="V73" s="271">
        <f>SUM(T73:U73)</f>
        <v>0</v>
      </c>
    </row>
    <row r="74" spans="1:22" x14ac:dyDescent="0.3">
      <c r="A74" s="279" t="s">
        <v>144</v>
      </c>
      <c r="B74" s="280">
        <v>0</v>
      </c>
      <c r="C74" s="280">
        <v>0</v>
      </c>
      <c r="D74" s="280"/>
      <c r="E74" s="280">
        <v>0</v>
      </c>
      <c r="F74" s="280">
        <v>0</v>
      </c>
      <c r="G74" s="280">
        <f>B74*E74*F74</f>
        <v>0</v>
      </c>
      <c r="H74" s="280">
        <f>C74*E74</f>
        <v>0</v>
      </c>
      <c r="I74" s="280">
        <f>SUM(G74:H74)</f>
        <v>0</v>
      </c>
      <c r="J74" s="280">
        <v>0</v>
      </c>
      <c r="K74" s="280">
        <v>0</v>
      </c>
      <c r="L74" s="280">
        <f>B74*J74*K74</f>
        <v>0</v>
      </c>
      <c r="M74" s="280">
        <f>C74*J74</f>
        <v>0</v>
      </c>
      <c r="N74" s="280">
        <f>SUM(L74:M74)</f>
        <v>0</v>
      </c>
      <c r="O74" s="280">
        <v>0</v>
      </c>
      <c r="P74" s="280">
        <v>0</v>
      </c>
      <c r="Q74" s="280">
        <f>B74*O74*P74</f>
        <v>0</v>
      </c>
      <c r="R74" s="280">
        <f>C74*O74</f>
        <v>0</v>
      </c>
      <c r="S74" s="280">
        <f>SUM(Q74:R74)</f>
        <v>0</v>
      </c>
      <c r="T74" s="280">
        <f t="shared" si="80"/>
        <v>0</v>
      </c>
      <c r="U74" s="280">
        <f t="shared" si="80"/>
        <v>0</v>
      </c>
      <c r="V74" s="280">
        <f>SUM(T74:U74)</f>
        <v>0</v>
      </c>
    </row>
    <row r="75" spans="1:22" s="266" customFormat="1" ht="18.75" hidden="1" x14ac:dyDescent="0.3">
      <c r="A75" s="263" t="s">
        <v>150</v>
      </c>
      <c r="B75" s="264"/>
      <c r="C75" s="264"/>
      <c r="D75" s="264"/>
      <c r="E75" s="264">
        <f t="shared" ref="E75:V75" si="81">SUM(E76:E78)</f>
        <v>0</v>
      </c>
      <c r="F75" s="264">
        <f t="shared" si="81"/>
        <v>0</v>
      </c>
      <c r="G75" s="264">
        <f t="shared" si="81"/>
        <v>0</v>
      </c>
      <c r="H75" s="264">
        <f t="shared" si="81"/>
        <v>0</v>
      </c>
      <c r="I75" s="264">
        <f t="shared" si="81"/>
        <v>0</v>
      </c>
      <c r="J75" s="264">
        <f t="shared" si="81"/>
        <v>0</v>
      </c>
      <c r="K75" s="264">
        <f t="shared" si="81"/>
        <v>0</v>
      </c>
      <c r="L75" s="264">
        <f t="shared" si="81"/>
        <v>0</v>
      </c>
      <c r="M75" s="264">
        <f t="shared" si="81"/>
        <v>0</v>
      </c>
      <c r="N75" s="264">
        <f t="shared" si="81"/>
        <v>0</v>
      </c>
      <c r="O75" s="264">
        <f t="shared" si="81"/>
        <v>0</v>
      </c>
      <c r="P75" s="264">
        <f t="shared" si="81"/>
        <v>0</v>
      </c>
      <c r="Q75" s="264">
        <f t="shared" si="81"/>
        <v>0</v>
      </c>
      <c r="R75" s="264">
        <f t="shared" si="81"/>
        <v>0</v>
      </c>
      <c r="S75" s="264">
        <f t="shared" si="81"/>
        <v>0</v>
      </c>
      <c r="T75" s="264">
        <f t="shared" si="81"/>
        <v>0</v>
      </c>
      <c r="U75" s="264">
        <f t="shared" si="81"/>
        <v>0</v>
      </c>
      <c r="V75" s="264">
        <f t="shared" si="81"/>
        <v>0</v>
      </c>
    </row>
    <row r="76" spans="1:22" hidden="1" x14ac:dyDescent="0.3">
      <c r="A76" s="267" t="s">
        <v>142</v>
      </c>
      <c r="B76" s="271">
        <v>0</v>
      </c>
      <c r="C76" s="271">
        <v>0</v>
      </c>
      <c r="D76" s="271"/>
      <c r="E76" s="271">
        <v>0</v>
      </c>
      <c r="F76" s="271">
        <v>0</v>
      </c>
      <c r="G76" s="271">
        <f>B76*E76*F76</f>
        <v>0</v>
      </c>
      <c r="H76" s="271">
        <f>C76*E76</f>
        <v>0</v>
      </c>
      <c r="I76" s="271">
        <f>SUM(G76:H76)</f>
        <v>0</v>
      </c>
      <c r="J76" s="271">
        <v>0</v>
      </c>
      <c r="K76" s="271">
        <v>0</v>
      </c>
      <c r="L76" s="271">
        <f>B76*J76*K76</f>
        <v>0</v>
      </c>
      <c r="M76" s="271">
        <f>C76*J76</f>
        <v>0</v>
      </c>
      <c r="N76" s="271">
        <f>SUM(L76:M76)</f>
        <v>0</v>
      </c>
      <c r="O76" s="271">
        <v>0</v>
      </c>
      <c r="P76" s="271">
        <v>0</v>
      </c>
      <c r="Q76" s="271">
        <f>B76*O76*P76</f>
        <v>0</v>
      </c>
      <c r="R76" s="271">
        <f>C76*O76</f>
        <v>0</v>
      </c>
      <c r="S76" s="271">
        <f>SUM(Q76:R76)</f>
        <v>0</v>
      </c>
      <c r="T76" s="271">
        <f t="shared" ref="T76:U78" si="82">G76+L76+Q76</f>
        <v>0</v>
      </c>
      <c r="U76" s="271">
        <f t="shared" si="82"/>
        <v>0</v>
      </c>
      <c r="V76" s="271">
        <f>SUM(T76:U76)</f>
        <v>0</v>
      </c>
    </row>
    <row r="77" spans="1:22" hidden="1" x14ac:dyDescent="0.3">
      <c r="A77" s="267" t="s">
        <v>143</v>
      </c>
      <c r="B77" s="271">
        <v>0</v>
      </c>
      <c r="C77" s="271">
        <v>0</v>
      </c>
      <c r="D77" s="271"/>
      <c r="E77" s="271">
        <v>0</v>
      </c>
      <c r="F77" s="271">
        <v>0</v>
      </c>
      <c r="G77" s="271">
        <f>B77*E77*F77</f>
        <v>0</v>
      </c>
      <c r="H77" s="271">
        <f>C77*E77</f>
        <v>0</v>
      </c>
      <c r="I77" s="271">
        <f>SUM(G77:H77)</f>
        <v>0</v>
      </c>
      <c r="J77" s="271">
        <v>0</v>
      </c>
      <c r="K77" s="271">
        <v>0</v>
      </c>
      <c r="L77" s="271">
        <f>B77*J77*K77</f>
        <v>0</v>
      </c>
      <c r="M77" s="271">
        <f>C77*J77</f>
        <v>0</v>
      </c>
      <c r="N77" s="271">
        <f>SUM(L77:M77)</f>
        <v>0</v>
      </c>
      <c r="O77" s="271">
        <v>0</v>
      </c>
      <c r="P77" s="271">
        <v>0</v>
      </c>
      <c r="Q77" s="271">
        <f>B77*O77*P77</f>
        <v>0</v>
      </c>
      <c r="R77" s="271">
        <f>C77*O77</f>
        <v>0</v>
      </c>
      <c r="S77" s="271">
        <f>SUM(Q77:R77)</f>
        <v>0</v>
      </c>
      <c r="T77" s="271">
        <f t="shared" si="82"/>
        <v>0</v>
      </c>
      <c r="U77" s="271">
        <f t="shared" si="82"/>
        <v>0</v>
      </c>
      <c r="V77" s="271">
        <f>SUM(T77:U77)</f>
        <v>0</v>
      </c>
    </row>
    <row r="78" spans="1:22" hidden="1" x14ac:dyDescent="0.3">
      <c r="A78" s="279" t="s">
        <v>144</v>
      </c>
      <c r="B78" s="280">
        <v>0</v>
      </c>
      <c r="C78" s="280">
        <v>0</v>
      </c>
      <c r="D78" s="280"/>
      <c r="E78" s="280">
        <v>0</v>
      </c>
      <c r="F78" s="280">
        <v>0</v>
      </c>
      <c r="G78" s="280">
        <f>B78*E78*F78</f>
        <v>0</v>
      </c>
      <c r="H78" s="280">
        <f>C78*E78</f>
        <v>0</v>
      </c>
      <c r="I78" s="280">
        <f>SUM(G78:H78)</f>
        <v>0</v>
      </c>
      <c r="J78" s="280">
        <v>0</v>
      </c>
      <c r="K78" s="280">
        <v>0</v>
      </c>
      <c r="L78" s="280">
        <f>B78*J78*K78</f>
        <v>0</v>
      </c>
      <c r="M78" s="280">
        <f>C78*J78</f>
        <v>0</v>
      </c>
      <c r="N78" s="280">
        <f>SUM(L78:M78)</f>
        <v>0</v>
      </c>
      <c r="O78" s="280">
        <v>0</v>
      </c>
      <c r="P78" s="280">
        <v>0</v>
      </c>
      <c r="Q78" s="280">
        <f>B78*O78*P78</f>
        <v>0</v>
      </c>
      <c r="R78" s="280">
        <f>C78*O78</f>
        <v>0</v>
      </c>
      <c r="S78" s="280">
        <f>SUM(Q78:R78)</f>
        <v>0</v>
      </c>
      <c r="T78" s="280">
        <f t="shared" si="82"/>
        <v>0</v>
      </c>
      <c r="U78" s="280">
        <f t="shared" si="82"/>
        <v>0</v>
      </c>
      <c r="V78" s="280">
        <f>SUM(T78:U78)</f>
        <v>0</v>
      </c>
    </row>
  </sheetData>
  <mergeCells count="3">
    <mergeCell ref="A1:V1"/>
    <mergeCell ref="A2:S2"/>
    <mergeCell ref="B3:C3"/>
  </mergeCells>
  <printOptions horizontalCentered="1"/>
  <pageMargins left="0.42" right="0.11811023622047245" top="0.82677165354330717" bottom="0.39370078740157483" header="0.51181102362204722" footer="0.51181102362204722"/>
  <pageSetup paperSize="9" scale="65" orientation="landscape" r:id="rId1"/>
  <headerFooter alignWithMargins="0">
    <oddHeader>&amp;R&amp;"TH SarabunPSK,ตัวหนา"&amp;14&amp;P/&amp;N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V78"/>
  <sheetViews>
    <sheetView showGridLines="0" zoomScaleNormal="100" zoomScaleSheetLayoutView="100" workbookViewId="0">
      <selection activeCell="G26" sqref="G26"/>
    </sheetView>
  </sheetViews>
  <sheetFormatPr defaultRowHeight="17.25" x14ac:dyDescent="0.3"/>
  <cols>
    <col min="1" max="1" width="20.28515625" style="272" customWidth="1"/>
    <col min="2" max="2" width="7.28515625" style="283" customWidth="1"/>
    <col min="3" max="3" width="8" style="284" customWidth="1"/>
    <col min="4" max="4" width="6.85546875" style="284" customWidth="1"/>
    <col min="5" max="6" width="6.140625" style="283" bestFit="1" customWidth="1"/>
    <col min="7" max="9" width="10.28515625" style="283" customWidth="1"/>
    <col min="10" max="10" width="6.42578125" style="283" customWidth="1"/>
    <col min="11" max="11" width="6.140625" style="283" bestFit="1" customWidth="1"/>
    <col min="12" max="14" width="9.7109375" style="283" customWidth="1"/>
    <col min="15" max="15" width="6.140625" style="283" bestFit="1" customWidth="1"/>
    <col min="16" max="16" width="5.5703125" style="283" customWidth="1"/>
    <col min="17" max="19" width="10" style="283" customWidth="1"/>
    <col min="20" max="22" width="11.7109375" style="283" customWidth="1"/>
    <col min="23" max="16384" width="9.140625" style="272"/>
  </cols>
  <sheetData>
    <row r="1" spans="1:22" s="241" customFormat="1" ht="18.75" x14ac:dyDescent="0.3">
      <c r="A1" s="1129" t="s">
        <v>238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</row>
    <row r="2" spans="1:22" s="241" customFormat="1" ht="18.75" x14ac:dyDescent="0.3">
      <c r="A2" s="972" t="s">
        <v>131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</row>
    <row r="3" spans="1:22" s="245" customFormat="1" ht="21.75" customHeight="1" x14ac:dyDescent="0.3">
      <c r="A3" s="242" t="s">
        <v>132</v>
      </c>
      <c r="B3" s="973" t="s">
        <v>134</v>
      </c>
      <c r="C3" s="974"/>
      <c r="D3" s="243" t="s">
        <v>134</v>
      </c>
      <c r="E3" s="605" t="s">
        <v>239</v>
      </c>
      <c r="F3" s="605"/>
      <c r="G3" s="605"/>
      <c r="H3" s="605"/>
      <c r="I3" s="605"/>
      <c r="J3" s="605" t="s">
        <v>240</v>
      </c>
      <c r="K3" s="605"/>
      <c r="L3" s="605"/>
      <c r="M3" s="605"/>
      <c r="N3" s="605"/>
      <c r="O3" s="605" t="s">
        <v>241</v>
      </c>
      <c r="P3" s="605"/>
      <c r="Q3" s="605"/>
      <c r="R3" s="605"/>
      <c r="S3" s="605"/>
      <c r="T3" s="605" t="s">
        <v>75</v>
      </c>
      <c r="U3" s="605"/>
      <c r="V3" s="605"/>
    </row>
    <row r="4" spans="1:22" s="250" customFormat="1" x14ac:dyDescent="0.3">
      <c r="A4" s="246"/>
      <c r="B4" s="247" t="s">
        <v>110</v>
      </c>
      <c r="C4" s="242" t="s">
        <v>111</v>
      </c>
      <c r="D4" s="246" t="s">
        <v>138</v>
      </c>
      <c r="E4" s="248" t="s">
        <v>28</v>
      </c>
      <c r="F4" s="249" t="s">
        <v>110</v>
      </c>
      <c r="G4" s="249"/>
      <c r="H4" s="248" t="s">
        <v>139</v>
      </c>
      <c r="I4" s="248" t="s">
        <v>36</v>
      </c>
      <c r="J4" s="248" t="s">
        <v>28</v>
      </c>
      <c r="K4" s="249" t="s">
        <v>110</v>
      </c>
      <c r="L4" s="249"/>
      <c r="M4" s="248" t="s">
        <v>139</v>
      </c>
      <c r="N4" s="248" t="s">
        <v>36</v>
      </c>
      <c r="O4" s="248" t="s">
        <v>28</v>
      </c>
      <c r="P4" s="249" t="s">
        <v>110</v>
      </c>
      <c r="Q4" s="249"/>
      <c r="R4" s="248" t="s">
        <v>139</v>
      </c>
      <c r="S4" s="248" t="s">
        <v>36</v>
      </c>
      <c r="T4" s="248" t="s">
        <v>37</v>
      </c>
      <c r="U4" s="248" t="s">
        <v>38</v>
      </c>
      <c r="V4" s="248" t="s">
        <v>75</v>
      </c>
    </row>
    <row r="5" spans="1:22" s="250" customFormat="1" x14ac:dyDescent="0.3">
      <c r="A5" s="246"/>
      <c r="B5" s="251"/>
      <c r="C5" s="246"/>
      <c r="D5" s="246" t="s">
        <v>61</v>
      </c>
      <c r="E5" s="248"/>
      <c r="F5" s="248" t="s">
        <v>140</v>
      </c>
      <c r="G5" s="248" t="s">
        <v>141</v>
      </c>
      <c r="H5" s="252" t="s">
        <v>111</v>
      </c>
      <c r="I5" s="248"/>
      <c r="J5" s="248"/>
      <c r="K5" s="248" t="s">
        <v>140</v>
      </c>
      <c r="L5" s="248" t="s">
        <v>141</v>
      </c>
      <c r="M5" s="248" t="s">
        <v>111</v>
      </c>
      <c r="N5" s="248"/>
      <c r="O5" s="248"/>
      <c r="P5" s="248" t="s">
        <v>140</v>
      </c>
      <c r="Q5" s="248" t="s">
        <v>141</v>
      </c>
      <c r="R5" s="248" t="s">
        <v>111</v>
      </c>
      <c r="S5" s="248"/>
      <c r="T5" s="248"/>
      <c r="U5" s="248"/>
      <c r="V5" s="248"/>
    </row>
    <row r="6" spans="1:22" s="255" customFormat="1" ht="23.25" customHeight="1" x14ac:dyDescent="0.3">
      <c r="A6" s="253" t="s">
        <v>75</v>
      </c>
      <c r="B6" s="254"/>
      <c r="C6" s="254"/>
      <c r="D6" s="254"/>
      <c r="E6" s="254">
        <f t="shared" ref="E6:V6" si="0">E7+E8</f>
        <v>0</v>
      </c>
      <c r="F6" s="254"/>
      <c r="G6" s="254">
        <f t="shared" si="0"/>
        <v>0</v>
      </c>
      <c r="H6" s="254">
        <f t="shared" si="0"/>
        <v>0</v>
      </c>
      <c r="I6" s="254">
        <f t="shared" si="0"/>
        <v>0</v>
      </c>
      <c r="J6" s="254">
        <f t="shared" si="0"/>
        <v>0</v>
      </c>
      <c r="K6" s="254"/>
      <c r="L6" s="254">
        <f t="shared" si="0"/>
        <v>0</v>
      </c>
      <c r="M6" s="254">
        <f t="shared" si="0"/>
        <v>0</v>
      </c>
      <c r="N6" s="254">
        <f t="shared" si="0"/>
        <v>0</v>
      </c>
      <c r="O6" s="254">
        <f t="shared" si="0"/>
        <v>0</v>
      </c>
      <c r="P6" s="254"/>
      <c r="Q6" s="254">
        <f t="shared" si="0"/>
        <v>0</v>
      </c>
      <c r="R6" s="254">
        <f t="shared" si="0"/>
        <v>0</v>
      </c>
      <c r="S6" s="254">
        <f t="shared" si="0"/>
        <v>0</v>
      </c>
      <c r="T6" s="254">
        <f t="shared" si="0"/>
        <v>0</v>
      </c>
      <c r="U6" s="254">
        <f t="shared" si="0"/>
        <v>0</v>
      </c>
      <c r="V6" s="254">
        <f t="shared" si="0"/>
        <v>0</v>
      </c>
    </row>
    <row r="7" spans="1:22" s="257" customFormat="1" ht="18.75" x14ac:dyDescent="0.3">
      <c r="A7" s="165" t="s">
        <v>76</v>
      </c>
      <c r="B7" s="256"/>
      <c r="C7" s="256"/>
      <c r="D7" s="256"/>
      <c r="E7" s="256">
        <f>E9</f>
        <v>0</v>
      </c>
      <c r="F7" s="256"/>
      <c r="G7" s="256">
        <f t="shared" ref="G7:V7" si="1">G9</f>
        <v>0</v>
      </c>
      <c r="H7" s="256">
        <f t="shared" si="1"/>
        <v>0</v>
      </c>
      <c r="I7" s="256">
        <f t="shared" si="1"/>
        <v>0</v>
      </c>
      <c r="J7" s="256">
        <f t="shared" si="1"/>
        <v>0</v>
      </c>
      <c r="K7" s="256"/>
      <c r="L7" s="256">
        <f t="shared" si="1"/>
        <v>0</v>
      </c>
      <c r="M7" s="256">
        <f t="shared" si="1"/>
        <v>0</v>
      </c>
      <c r="N7" s="256">
        <f t="shared" si="1"/>
        <v>0</v>
      </c>
      <c r="O7" s="256">
        <f t="shared" si="1"/>
        <v>0</v>
      </c>
      <c r="P7" s="256"/>
      <c r="Q7" s="256">
        <f t="shared" si="1"/>
        <v>0</v>
      </c>
      <c r="R7" s="256">
        <f t="shared" si="1"/>
        <v>0</v>
      </c>
      <c r="S7" s="256">
        <f t="shared" si="1"/>
        <v>0</v>
      </c>
      <c r="T7" s="256">
        <f t="shared" si="1"/>
        <v>0</v>
      </c>
      <c r="U7" s="256">
        <f t="shared" si="1"/>
        <v>0</v>
      </c>
      <c r="V7" s="256">
        <f t="shared" si="1"/>
        <v>0</v>
      </c>
    </row>
    <row r="8" spans="1:22" s="257" customFormat="1" ht="18.75" x14ac:dyDescent="0.3">
      <c r="A8" s="165" t="s">
        <v>42</v>
      </c>
      <c r="B8" s="256"/>
      <c r="C8" s="256"/>
      <c r="D8" s="256"/>
      <c r="E8" s="256">
        <f>E40</f>
        <v>0</v>
      </c>
      <c r="F8" s="256"/>
      <c r="G8" s="256">
        <f t="shared" ref="G8:V8" si="2">G40</f>
        <v>0</v>
      </c>
      <c r="H8" s="256">
        <f t="shared" si="2"/>
        <v>0</v>
      </c>
      <c r="I8" s="256">
        <f t="shared" si="2"/>
        <v>0</v>
      </c>
      <c r="J8" s="256">
        <f t="shared" si="2"/>
        <v>0</v>
      </c>
      <c r="K8" s="256"/>
      <c r="L8" s="256">
        <f t="shared" si="2"/>
        <v>0</v>
      </c>
      <c r="M8" s="256">
        <f t="shared" si="2"/>
        <v>0</v>
      </c>
      <c r="N8" s="256">
        <f t="shared" si="2"/>
        <v>0</v>
      </c>
      <c r="O8" s="256">
        <f t="shared" si="2"/>
        <v>0</v>
      </c>
      <c r="P8" s="256"/>
      <c r="Q8" s="256">
        <f t="shared" si="2"/>
        <v>0</v>
      </c>
      <c r="R8" s="256">
        <f t="shared" si="2"/>
        <v>0</v>
      </c>
      <c r="S8" s="256">
        <f t="shared" si="2"/>
        <v>0</v>
      </c>
      <c r="T8" s="256">
        <f t="shared" si="2"/>
        <v>0</v>
      </c>
      <c r="U8" s="256">
        <f t="shared" si="2"/>
        <v>0</v>
      </c>
      <c r="V8" s="256">
        <f t="shared" si="2"/>
        <v>0</v>
      </c>
    </row>
    <row r="9" spans="1:22" s="245" customFormat="1" ht="20.25" customHeight="1" x14ac:dyDescent="0.3">
      <c r="A9" s="258" t="s">
        <v>76</v>
      </c>
      <c r="B9" s="259"/>
      <c r="C9" s="259"/>
      <c r="D9" s="259"/>
      <c r="E9" s="259">
        <f>E10+E25</f>
        <v>0</v>
      </c>
      <c r="F9" s="259"/>
      <c r="G9" s="259">
        <f>G10+G25</f>
        <v>0</v>
      </c>
      <c r="H9" s="259">
        <f>H10+H25</f>
        <v>0</v>
      </c>
      <c r="I9" s="259">
        <f>I10+I25</f>
        <v>0</v>
      </c>
      <c r="J9" s="259">
        <f>J10+J25</f>
        <v>0</v>
      </c>
      <c r="K9" s="259"/>
      <c r="L9" s="259">
        <f>L10+L25</f>
        <v>0</v>
      </c>
      <c r="M9" s="259">
        <f>M10+M25</f>
        <v>0</v>
      </c>
      <c r="N9" s="259">
        <f>N10+N25</f>
        <v>0</v>
      </c>
      <c r="O9" s="259">
        <f>O10+O25</f>
        <v>0</v>
      </c>
      <c r="P9" s="259"/>
      <c r="Q9" s="259">
        <f t="shared" ref="Q9:V9" si="3">Q10+Q25</f>
        <v>0</v>
      </c>
      <c r="R9" s="259">
        <f t="shared" si="3"/>
        <v>0</v>
      </c>
      <c r="S9" s="259">
        <f t="shared" si="3"/>
        <v>0</v>
      </c>
      <c r="T9" s="259">
        <f t="shared" si="3"/>
        <v>0</v>
      </c>
      <c r="U9" s="259">
        <f t="shared" si="3"/>
        <v>0</v>
      </c>
      <c r="V9" s="259">
        <f t="shared" si="3"/>
        <v>0</v>
      </c>
    </row>
    <row r="10" spans="1:22" s="262" customFormat="1" x14ac:dyDescent="0.3">
      <c r="A10" s="260" t="s">
        <v>121</v>
      </c>
      <c r="B10" s="261"/>
      <c r="C10" s="261"/>
      <c r="D10" s="261"/>
      <c r="E10" s="261">
        <f>E11+E18</f>
        <v>0</v>
      </c>
      <c r="F10" s="261"/>
      <c r="G10" s="261">
        <f t="shared" ref="G10:V10" si="4">G11+G18</f>
        <v>0</v>
      </c>
      <c r="H10" s="261">
        <f t="shared" si="4"/>
        <v>0</v>
      </c>
      <c r="I10" s="261">
        <f t="shared" si="4"/>
        <v>0</v>
      </c>
      <c r="J10" s="261">
        <f t="shared" si="4"/>
        <v>0</v>
      </c>
      <c r="K10" s="261"/>
      <c r="L10" s="261">
        <f t="shared" si="4"/>
        <v>0</v>
      </c>
      <c r="M10" s="261">
        <f t="shared" si="4"/>
        <v>0</v>
      </c>
      <c r="N10" s="261">
        <f t="shared" si="4"/>
        <v>0</v>
      </c>
      <c r="O10" s="261">
        <f t="shared" si="4"/>
        <v>0</v>
      </c>
      <c r="P10" s="261"/>
      <c r="Q10" s="261">
        <f t="shared" si="4"/>
        <v>0</v>
      </c>
      <c r="R10" s="261">
        <f t="shared" si="4"/>
        <v>0</v>
      </c>
      <c r="S10" s="261">
        <f t="shared" si="4"/>
        <v>0</v>
      </c>
      <c r="T10" s="261">
        <f t="shared" si="4"/>
        <v>0</v>
      </c>
      <c r="U10" s="261">
        <f t="shared" si="4"/>
        <v>0</v>
      </c>
      <c r="V10" s="261">
        <f t="shared" si="4"/>
        <v>0</v>
      </c>
    </row>
    <row r="11" spans="1:22" s="266" customFormat="1" ht="18.75" x14ac:dyDescent="0.3">
      <c r="A11" s="263" t="s">
        <v>149</v>
      </c>
      <c r="B11" s="264"/>
      <c r="C11" s="264"/>
      <c r="D11" s="264"/>
      <c r="E11" s="264">
        <f>SUM(E12:E17)</f>
        <v>0</v>
      </c>
      <c r="F11" s="264">
        <f t="shared" ref="F11:V11" si="5">SUM(F12:F17)</f>
        <v>0</v>
      </c>
      <c r="G11" s="264">
        <f t="shared" si="5"/>
        <v>0</v>
      </c>
      <c r="H11" s="264">
        <f t="shared" si="5"/>
        <v>0</v>
      </c>
      <c r="I11" s="264">
        <f t="shared" si="5"/>
        <v>0</v>
      </c>
      <c r="J11" s="264">
        <f t="shared" si="5"/>
        <v>0</v>
      </c>
      <c r="K11" s="264">
        <f t="shared" si="5"/>
        <v>0</v>
      </c>
      <c r="L11" s="264">
        <f t="shared" si="5"/>
        <v>0</v>
      </c>
      <c r="M11" s="264">
        <f t="shared" si="5"/>
        <v>0</v>
      </c>
      <c r="N11" s="264">
        <f t="shared" si="5"/>
        <v>0</v>
      </c>
      <c r="O11" s="264">
        <f t="shared" si="5"/>
        <v>0</v>
      </c>
      <c r="P11" s="264">
        <f t="shared" si="5"/>
        <v>0</v>
      </c>
      <c r="Q11" s="264">
        <f t="shared" si="5"/>
        <v>0</v>
      </c>
      <c r="R11" s="264">
        <f t="shared" si="5"/>
        <v>0</v>
      </c>
      <c r="S11" s="264">
        <f t="shared" si="5"/>
        <v>0</v>
      </c>
      <c r="T11" s="264">
        <f t="shared" si="5"/>
        <v>0</v>
      </c>
      <c r="U11" s="264">
        <f t="shared" si="5"/>
        <v>0</v>
      </c>
      <c r="V11" s="264">
        <f t="shared" si="5"/>
        <v>0</v>
      </c>
    </row>
    <row r="12" spans="1:22" x14ac:dyDescent="0.3">
      <c r="A12" s="267" t="s">
        <v>142</v>
      </c>
      <c r="B12" s="271"/>
      <c r="C12" s="271"/>
      <c r="D12" s="268"/>
      <c r="E12" s="268"/>
      <c r="F12" s="606"/>
      <c r="G12" s="270"/>
      <c r="H12" s="268">
        <f>D12*E12</f>
        <v>0</v>
      </c>
      <c r="I12" s="271">
        <f t="shared" ref="I12:I17" si="6">SUM(G12:H12)</f>
        <v>0</v>
      </c>
      <c r="J12" s="271"/>
      <c r="K12" s="271"/>
      <c r="L12" s="270"/>
      <c r="M12" s="271">
        <f t="shared" ref="M12:M17" si="7">C12*J12</f>
        <v>0</v>
      </c>
      <c r="N12" s="271">
        <f t="shared" ref="N12:N17" si="8">SUM(L12:M12)</f>
        <v>0</v>
      </c>
      <c r="O12" s="268"/>
      <c r="P12" s="268"/>
      <c r="Q12" s="270"/>
      <c r="R12" s="268">
        <f>D12*O12</f>
        <v>0</v>
      </c>
      <c r="S12" s="271">
        <f t="shared" ref="S12:S17" si="9">SUM(Q12:R12)</f>
        <v>0</v>
      </c>
      <c r="T12" s="271">
        <f>G12+L12+Q12</f>
        <v>0</v>
      </c>
      <c r="U12" s="271">
        <f>H12+M12+R12</f>
        <v>0</v>
      </c>
      <c r="V12" s="271">
        <f t="shared" ref="V12:V17" si="10">SUM(T12:U12)</f>
        <v>0</v>
      </c>
    </row>
    <row r="13" spans="1:22" x14ac:dyDescent="0.3">
      <c r="A13" s="267" t="s">
        <v>143</v>
      </c>
      <c r="B13" s="271"/>
      <c r="C13" s="271"/>
      <c r="D13" s="271"/>
      <c r="E13" s="271"/>
      <c r="F13" s="271"/>
      <c r="G13" s="270"/>
      <c r="H13" s="271">
        <f t="shared" ref="H13:H17" si="11">C13*E13</f>
        <v>0</v>
      </c>
      <c r="I13" s="271">
        <f t="shared" si="6"/>
        <v>0</v>
      </c>
      <c r="J13" s="271"/>
      <c r="K13" s="271"/>
      <c r="L13" s="270"/>
      <c r="M13" s="271">
        <f t="shared" si="7"/>
        <v>0</v>
      </c>
      <c r="N13" s="271">
        <f t="shared" si="8"/>
        <v>0</v>
      </c>
      <c r="O13" s="271"/>
      <c r="P13" s="271"/>
      <c r="Q13" s="270"/>
      <c r="R13" s="271">
        <f>D13*O13</f>
        <v>0</v>
      </c>
      <c r="S13" s="271">
        <f t="shared" si="9"/>
        <v>0</v>
      </c>
      <c r="T13" s="271">
        <f t="shared" ref="T13:U17" si="12">G13+L13+Q13</f>
        <v>0</v>
      </c>
      <c r="U13" s="271">
        <f t="shared" si="12"/>
        <v>0</v>
      </c>
      <c r="V13" s="271">
        <f>SUM(T13:U13)</f>
        <v>0</v>
      </c>
    </row>
    <row r="14" spans="1:22" x14ac:dyDescent="0.3">
      <c r="A14" s="267" t="s">
        <v>144</v>
      </c>
      <c r="B14" s="271"/>
      <c r="C14" s="271"/>
      <c r="D14" s="271"/>
      <c r="E14" s="271"/>
      <c r="F14" s="271"/>
      <c r="G14" s="270"/>
      <c r="H14" s="271">
        <f t="shared" si="11"/>
        <v>0</v>
      </c>
      <c r="I14" s="271">
        <f t="shared" si="6"/>
        <v>0</v>
      </c>
      <c r="J14" s="271"/>
      <c r="K14" s="271"/>
      <c r="L14" s="270"/>
      <c r="M14" s="271">
        <f t="shared" si="7"/>
        <v>0</v>
      </c>
      <c r="N14" s="271">
        <f t="shared" si="8"/>
        <v>0</v>
      </c>
      <c r="O14" s="271"/>
      <c r="P14" s="271"/>
      <c r="Q14" s="270"/>
      <c r="R14" s="271">
        <f>C14*O14</f>
        <v>0</v>
      </c>
      <c r="S14" s="271">
        <f t="shared" si="9"/>
        <v>0</v>
      </c>
      <c r="T14" s="271">
        <f t="shared" si="12"/>
        <v>0</v>
      </c>
      <c r="U14" s="271">
        <f t="shared" si="12"/>
        <v>0</v>
      </c>
      <c r="V14" s="271">
        <f t="shared" si="10"/>
        <v>0</v>
      </c>
    </row>
    <row r="15" spans="1:22" x14ac:dyDescent="0.3">
      <c r="A15" s="267" t="s">
        <v>145</v>
      </c>
      <c r="B15" s="271"/>
      <c r="C15" s="271"/>
      <c r="D15" s="271"/>
      <c r="E15" s="271"/>
      <c r="F15" s="271"/>
      <c r="G15" s="270"/>
      <c r="H15" s="271">
        <f t="shared" si="11"/>
        <v>0</v>
      </c>
      <c r="I15" s="271">
        <f t="shared" si="6"/>
        <v>0</v>
      </c>
      <c r="J15" s="271"/>
      <c r="K15" s="271"/>
      <c r="L15" s="270"/>
      <c r="M15" s="271">
        <f t="shared" si="7"/>
        <v>0</v>
      </c>
      <c r="N15" s="271">
        <f t="shared" si="8"/>
        <v>0</v>
      </c>
      <c r="O15" s="271"/>
      <c r="P15" s="271"/>
      <c r="Q15" s="270"/>
      <c r="R15" s="271">
        <f>C15*O15</f>
        <v>0</v>
      </c>
      <c r="S15" s="271">
        <f t="shared" si="9"/>
        <v>0</v>
      </c>
      <c r="T15" s="271">
        <f t="shared" si="12"/>
        <v>0</v>
      </c>
      <c r="U15" s="271">
        <f t="shared" si="12"/>
        <v>0</v>
      </c>
      <c r="V15" s="271">
        <f t="shared" si="10"/>
        <v>0</v>
      </c>
    </row>
    <row r="16" spans="1:22" hidden="1" x14ac:dyDescent="0.3">
      <c r="A16" s="267" t="s">
        <v>146</v>
      </c>
      <c r="B16" s="271">
        <v>0</v>
      </c>
      <c r="C16" s="271">
        <v>0</v>
      </c>
      <c r="D16" s="271"/>
      <c r="E16" s="271">
        <v>0</v>
      </c>
      <c r="F16" s="271">
        <v>0</v>
      </c>
      <c r="G16" s="271">
        <f t="shared" ref="G16:G17" si="13">B16*E16*F16</f>
        <v>0</v>
      </c>
      <c r="H16" s="271">
        <f t="shared" si="11"/>
        <v>0</v>
      </c>
      <c r="I16" s="271">
        <f t="shared" si="6"/>
        <v>0</v>
      </c>
      <c r="J16" s="271">
        <v>0</v>
      </c>
      <c r="K16" s="271">
        <v>0</v>
      </c>
      <c r="L16" s="271">
        <f t="shared" ref="L16:L17" si="14">B16*J16*K16</f>
        <v>0</v>
      </c>
      <c r="M16" s="271">
        <f t="shared" si="7"/>
        <v>0</v>
      </c>
      <c r="N16" s="271">
        <f t="shared" si="8"/>
        <v>0</v>
      </c>
      <c r="O16" s="271">
        <v>0</v>
      </c>
      <c r="P16" s="271">
        <v>0</v>
      </c>
      <c r="Q16" s="271">
        <f t="shared" ref="Q16:Q17" si="15">B16*O16*P16</f>
        <v>0</v>
      </c>
      <c r="R16" s="271">
        <f t="shared" ref="R16:R17" si="16">C16*O16</f>
        <v>0</v>
      </c>
      <c r="S16" s="271">
        <f t="shared" si="9"/>
        <v>0</v>
      </c>
      <c r="T16" s="271">
        <f t="shared" si="12"/>
        <v>0</v>
      </c>
      <c r="U16" s="271">
        <f t="shared" si="12"/>
        <v>0</v>
      </c>
      <c r="V16" s="271">
        <f t="shared" si="10"/>
        <v>0</v>
      </c>
    </row>
    <row r="17" spans="1:22" hidden="1" x14ac:dyDescent="0.3">
      <c r="A17" s="267" t="s">
        <v>147</v>
      </c>
      <c r="B17" s="271">
        <v>0</v>
      </c>
      <c r="C17" s="271">
        <v>0</v>
      </c>
      <c r="D17" s="271"/>
      <c r="E17" s="271">
        <v>0</v>
      </c>
      <c r="F17" s="271">
        <v>0</v>
      </c>
      <c r="G17" s="271">
        <f t="shared" si="13"/>
        <v>0</v>
      </c>
      <c r="H17" s="271">
        <f t="shared" si="11"/>
        <v>0</v>
      </c>
      <c r="I17" s="271">
        <f t="shared" si="6"/>
        <v>0</v>
      </c>
      <c r="J17" s="271">
        <v>0</v>
      </c>
      <c r="K17" s="271">
        <v>0</v>
      </c>
      <c r="L17" s="271">
        <f t="shared" si="14"/>
        <v>0</v>
      </c>
      <c r="M17" s="271">
        <f t="shared" si="7"/>
        <v>0</v>
      </c>
      <c r="N17" s="271">
        <f t="shared" si="8"/>
        <v>0</v>
      </c>
      <c r="O17" s="271">
        <v>0</v>
      </c>
      <c r="P17" s="271">
        <v>0</v>
      </c>
      <c r="Q17" s="271">
        <f t="shared" si="15"/>
        <v>0</v>
      </c>
      <c r="R17" s="271">
        <f t="shared" si="16"/>
        <v>0</v>
      </c>
      <c r="S17" s="271">
        <f t="shared" si="9"/>
        <v>0</v>
      </c>
      <c r="T17" s="271">
        <f t="shared" si="12"/>
        <v>0</v>
      </c>
      <c r="U17" s="271">
        <f t="shared" si="12"/>
        <v>0</v>
      </c>
      <c r="V17" s="271">
        <f t="shared" si="10"/>
        <v>0</v>
      </c>
    </row>
    <row r="18" spans="1:22" s="266" customFormat="1" ht="18.75" hidden="1" x14ac:dyDescent="0.3">
      <c r="A18" s="263" t="s">
        <v>148</v>
      </c>
      <c r="B18" s="264"/>
      <c r="C18" s="264"/>
      <c r="D18" s="264"/>
      <c r="E18" s="264">
        <f>SUM(E19:E24)</f>
        <v>0</v>
      </c>
      <c r="F18" s="264">
        <f t="shared" ref="F18:V18" si="17">SUM(F19:F24)</f>
        <v>0</v>
      </c>
      <c r="G18" s="264">
        <f t="shared" si="17"/>
        <v>0</v>
      </c>
      <c r="H18" s="264">
        <f t="shared" si="17"/>
        <v>0</v>
      </c>
      <c r="I18" s="264">
        <f t="shared" si="17"/>
        <v>0</v>
      </c>
      <c r="J18" s="264">
        <f t="shared" si="17"/>
        <v>0</v>
      </c>
      <c r="K18" s="264">
        <f t="shared" si="17"/>
        <v>0</v>
      </c>
      <c r="L18" s="264">
        <f t="shared" si="17"/>
        <v>0</v>
      </c>
      <c r="M18" s="264">
        <f t="shared" si="17"/>
        <v>0</v>
      </c>
      <c r="N18" s="264">
        <f t="shared" si="17"/>
        <v>0</v>
      </c>
      <c r="O18" s="264">
        <f t="shared" si="17"/>
        <v>0</v>
      </c>
      <c r="P18" s="264">
        <f t="shared" si="17"/>
        <v>0</v>
      </c>
      <c r="Q18" s="264">
        <f t="shared" si="17"/>
        <v>0</v>
      </c>
      <c r="R18" s="264">
        <f t="shared" si="17"/>
        <v>0</v>
      </c>
      <c r="S18" s="264">
        <f t="shared" si="17"/>
        <v>0</v>
      </c>
      <c r="T18" s="264">
        <f t="shared" si="17"/>
        <v>0</v>
      </c>
      <c r="U18" s="264">
        <f t="shared" si="17"/>
        <v>0</v>
      </c>
      <c r="V18" s="264">
        <f t="shared" si="17"/>
        <v>0</v>
      </c>
    </row>
    <row r="19" spans="1:22" hidden="1" x14ac:dyDescent="0.3">
      <c r="A19" s="267" t="s">
        <v>142</v>
      </c>
      <c r="B19" s="271">
        <v>0</v>
      </c>
      <c r="C19" s="271">
        <v>0</v>
      </c>
      <c r="D19" s="271"/>
      <c r="E19" s="271">
        <v>0</v>
      </c>
      <c r="F19" s="271">
        <v>0</v>
      </c>
      <c r="G19" s="271">
        <f t="shared" ref="G19:G24" si="18">B19*E19*F19</f>
        <v>0</v>
      </c>
      <c r="H19" s="271">
        <f t="shared" ref="H19:H24" si="19">C19*E19</f>
        <v>0</v>
      </c>
      <c r="I19" s="271">
        <f t="shared" ref="I19:I24" si="20">SUM(G19:H19)</f>
        <v>0</v>
      </c>
      <c r="J19" s="271">
        <v>0</v>
      </c>
      <c r="K19" s="271">
        <v>0</v>
      </c>
      <c r="L19" s="271">
        <f t="shared" ref="L19:L24" si="21">B19*J19*K19</f>
        <v>0</v>
      </c>
      <c r="M19" s="271">
        <f t="shared" ref="M19:M24" si="22">C19*J19</f>
        <v>0</v>
      </c>
      <c r="N19" s="271">
        <f t="shared" ref="N19:N24" si="23">SUM(L19:M19)</f>
        <v>0</v>
      </c>
      <c r="O19" s="271">
        <v>0</v>
      </c>
      <c r="P19" s="271">
        <v>0</v>
      </c>
      <c r="Q19" s="271">
        <f t="shared" ref="Q19:Q24" si="24">B19*O19*P19</f>
        <v>0</v>
      </c>
      <c r="R19" s="271">
        <f t="shared" ref="R19:R24" si="25">C19*O19</f>
        <v>0</v>
      </c>
      <c r="S19" s="271">
        <f t="shared" ref="S19:S24" si="26">SUM(Q19:R19)</f>
        <v>0</v>
      </c>
      <c r="T19" s="271">
        <f t="shared" ref="T19:U24" si="27">G19+L19+Q19</f>
        <v>0</v>
      </c>
      <c r="U19" s="271">
        <f t="shared" si="27"/>
        <v>0</v>
      </c>
      <c r="V19" s="271">
        <f t="shared" ref="V19:V24" si="28">SUM(T19:U19)</f>
        <v>0</v>
      </c>
    </row>
    <row r="20" spans="1:22" hidden="1" x14ac:dyDescent="0.3">
      <c r="A20" s="267" t="s">
        <v>143</v>
      </c>
      <c r="B20" s="271">
        <v>0</v>
      </c>
      <c r="C20" s="271">
        <v>0</v>
      </c>
      <c r="D20" s="271"/>
      <c r="E20" s="271">
        <v>0</v>
      </c>
      <c r="F20" s="271">
        <v>0</v>
      </c>
      <c r="G20" s="271">
        <f t="shared" si="18"/>
        <v>0</v>
      </c>
      <c r="H20" s="271">
        <f t="shared" si="19"/>
        <v>0</v>
      </c>
      <c r="I20" s="271">
        <f t="shared" si="20"/>
        <v>0</v>
      </c>
      <c r="J20" s="271">
        <v>0</v>
      </c>
      <c r="K20" s="271">
        <v>0</v>
      </c>
      <c r="L20" s="271">
        <f t="shared" si="21"/>
        <v>0</v>
      </c>
      <c r="M20" s="271">
        <f t="shared" si="22"/>
        <v>0</v>
      </c>
      <c r="N20" s="271">
        <f t="shared" si="23"/>
        <v>0</v>
      </c>
      <c r="O20" s="271">
        <v>0</v>
      </c>
      <c r="P20" s="271">
        <v>0</v>
      </c>
      <c r="Q20" s="271">
        <f t="shared" si="24"/>
        <v>0</v>
      </c>
      <c r="R20" s="271">
        <f t="shared" si="25"/>
        <v>0</v>
      </c>
      <c r="S20" s="271">
        <f t="shared" si="26"/>
        <v>0</v>
      </c>
      <c r="T20" s="271">
        <f t="shared" si="27"/>
        <v>0</v>
      </c>
      <c r="U20" s="271">
        <f t="shared" si="27"/>
        <v>0</v>
      </c>
      <c r="V20" s="271">
        <f>SUM(T20:U20)</f>
        <v>0</v>
      </c>
    </row>
    <row r="21" spans="1:22" hidden="1" x14ac:dyDescent="0.3">
      <c r="A21" s="267" t="s">
        <v>144</v>
      </c>
      <c r="B21" s="271">
        <v>0</v>
      </c>
      <c r="C21" s="271">
        <v>0</v>
      </c>
      <c r="D21" s="271"/>
      <c r="E21" s="271">
        <v>0</v>
      </c>
      <c r="F21" s="271">
        <v>0</v>
      </c>
      <c r="G21" s="271">
        <f t="shared" si="18"/>
        <v>0</v>
      </c>
      <c r="H21" s="271">
        <f t="shared" si="19"/>
        <v>0</v>
      </c>
      <c r="I21" s="271">
        <f t="shared" si="20"/>
        <v>0</v>
      </c>
      <c r="J21" s="271">
        <v>0</v>
      </c>
      <c r="K21" s="271">
        <v>0</v>
      </c>
      <c r="L21" s="271">
        <f t="shared" si="21"/>
        <v>0</v>
      </c>
      <c r="M21" s="271">
        <f t="shared" si="22"/>
        <v>0</v>
      </c>
      <c r="N21" s="271">
        <f t="shared" si="23"/>
        <v>0</v>
      </c>
      <c r="O21" s="271">
        <v>0</v>
      </c>
      <c r="P21" s="271">
        <v>0</v>
      </c>
      <c r="Q21" s="271">
        <f t="shared" si="24"/>
        <v>0</v>
      </c>
      <c r="R21" s="271">
        <f t="shared" si="25"/>
        <v>0</v>
      </c>
      <c r="S21" s="271">
        <f t="shared" si="26"/>
        <v>0</v>
      </c>
      <c r="T21" s="271">
        <f t="shared" si="27"/>
        <v>0</v>
      </c>
      <c r="U21" s="271">
        <f t="shared" si="27"/>
        <v>0</v>
      </c>
      <c r="V21" s="271">
        <f t="shared" si="28"/>
        <v>0</v>
      </c>
    </row>
    <row r="22" spans="1:22" hidden="1" x14ac:dyDescent="0.3">
      <c r="A22" s="267" t="s">
        <v>145</v>
      </c>
      <c r="B22" s="271">
        <v>0</v>
      </c>
      <c r="C22" s="271">
        <v>0</v>
      </c>
      <c r="D22" s="271"/>
      <c r="E22" s="271">
        <v>0</v>
      </c>
      <c r="F22" s="271">
        <v>0</v>
      </c>
      <c r="G22" s="271">
        <f t="shared" si="18"/>
        <v>0</v>
      </c>
      <c r="H22" s="271">
        <f t="shared" si="19"/>
        <v>0</v>
      </c>
      <c r="I22" s="271">
        <f t="shared" si="20"/>
        <v>0</v>
      </c>
      <c r="J22" s="271">
        <v>0</v>
      </c>
      <c r="K22" s="271">
        <v>0</v>
      </c>
      <c r="L22" s="271">
        <f t="shared" si="21"/>
        <v>0</v>
      </c>
      <c r="M22" s="271">
        <f t="shared" si="22"/>
        <v>0</v>
      </c>
      <c r="N22" s="271">
        <f t="shared" si="23"/>
        <v>0</v>
      </c>
      <c r="O22" s="271">
        <v>0</v>
      </c>
      <c r="P22" s="271">
        <v>0</v>
      </c>
      <c r="Q22" s="271">
        <f t="shared" si="24"/>
        <v>0</v>
      </c>
      <c r="R22" s="271">
        <f t="shared" si="25"/>
        <v>0</v>
      </c>
      <c r="S22" s="271">
        <f t="shared" si="26"/>
        <v>0</v>
      </c>
      <c r="T22" s="271">
        <f t="shared" si="27"/>
        <v>0</v>
      </c>
      <c r="U22" s="271">
        <f t="shared" si="27"/>
        <v>0</v>
      </c>
      <c r="V22" s="271">
        <f t="shared" si="28"/>
        <v>0</v>
      </c>
    </row>
    <row r="23" spans="1:22" hidden="1" x14ac:dyDescent="0.3">
      <c r="A23" s="267" t="s">
        <v>146</v>
      </c>
      <c r="B23" s="271">
        <v>0</v>
      </c>
      <c r="C23" s="271">
        <v>0</v>
      </c>
      <c r="D23" s="271"/>
      <c r="E23" s="271">
        <v>0</v>
      </c>
      <c r="F23" s="271">
        <v>0</v>
      </c>
      <c r="G23" s="271">
        <f t="shared" si="18"/>
        <v>0</v>
      </c>
      <c r="H23" s="271">
        <f t="shared" si="19"/>
        <v>0</v>
      </c>
      <c r="I23" s="271">
        <f t="shared" si="20"/>
        <v>0</v>
      </c>
      <c r="J23" s="271">
        <v>0</v>
      </c>
      <c r="K23" s="271">
        <v>0</v>
      </c>
      <c r="L23" s="271">
        <f t="shared" si="21"/>
        <v>0</v>
      </c>
      <c r="M23" s="271">
        <f t="shared" si="22"/>
        <v>0</v>
      </c>
      <c r="N23" s="271">
        <f t="shared" si="23"/>
        <v>0</v>
      </c>
      <c r="O23" s="271">
        <v>0</v>
      </c>
      <c r="P23" s="271">
        <v>0</v>
      </c>
      <c r="Q23" s="271">
        <f t="shared" si="24"/>
        <v>0</v>
      </c>
      <c r="R23" s="271">
        <f t="shared" si="25"/>
        <v>0</v>
      </c>
      <c r="S23" s="271">
        <f t="shared" si="26"/>
        <v>0</v>
      </c>
      <c r="T23" s="271">
        <f t="shared" si="27"/>
        <v>0</v>
      </c>
      <c r="U23" s="271">
        <f t="shared" si="27"/>
        <v>0</v>
      </c>
      <c r="V23" s="271">
        <f t="shared" si="28"/>
        <v>0</v>
      </c>
    </row>
    <row r="24" spans="1:22" hidden="1" x14ac:dyDescent="0.3">
      <c r="A24" s="267" t="s">
        <v>147</v>
      </c>
      <c r="B24" s="271">
        <v>0</v>
      </c>
      <c r="C24" s="271">
        <v>0</v>
      </c>
      <c r="D24" s="271"/>
      <c r="E24" s="271">
        <v>0</v>
      </c>
      <c r="F24" s="271">
        <v>0</v>
      </c>
      <c r="G24" s="271">
        <f t="shared" si="18"/>
        <v>0</v>
      </c>
      <c r="H24" s="271">
        <f t="shared" si="19"/>
        <v>0</v>
      </c>
      <c r="I24" s="271">
        <f t="shared" si="20"/>
        <v>0</v>
      </c>
      <c r="J24" s="271">
        <v>0</v>
      </c>
      <c r="K24" s="271">
        <v>0</v>
      </c>
      <c r="L24" s="271">
        <f t="shared" si="21"/>
        <v>0</v>
      </c>
      <c r="M24" s="271">
        <f t="shared" si="22"/>
        <v>0</v>
      </c>
      <c r="N24" s="271">
        <f t="shared" si="23"/>
        <v>0</v>
      </c>
      <c r="O24" s="271">
        <v>0</v>
      </c>
      <c r="P24" s="271">
        <v>0</v>
      </c>
      <c r="Q24" s="271">
        <f t="shared" si="24"/>
        <v>0</v>
      </c>
      <c r="R24" s="271">
        <f t="shared" si="25"/>
        <v>0</v>
      </c>
      <c r="S24" s="271">
        <f t="shared" si="26"/>
        <v>0</v>
      </c>
      <c r="T24" s="271">
        <f t="shared" si="27"/>
        <v>0</v>
      </c>
      <c r="U24" s="271">
        <f t="shared" si="27"/>
        <v>0</v>
      </c>
      <c r="V24" s="271">
        <f t="shared" si="28"/>
        <v>0</v>
      </c>
    </row>
    <row r="25" spans="1:22" s="262" customFormat="1" x14ac:dyDescent="0.3">
      <c r="A25" s="260" t="s">
        <v>122</v>
      </c>
      <c r="B25" s="261"/>
      <c r="C25" s="261"/>
      <c r="D25" s="261"/>
      <c r="E25" s="261">
        <f>E26+E33</f>
        <v>0</v>
      </c>
      <c r="F25" s="261">
        <f t="shared" ref="F25:V25" si="29">F26+F33</f>
        <v>0</v>
      </c>
      <c r="G25" s="261">
        <f t="shared" si="29"/>
        <v>0</v>
      </c>
      <c r="H25" s="261">
        <f t="shared" si="29"/>
        <v>0</v>
      </c>
      <c r="I25" s="261">
        <f t="shared" si="29"/>
        <v>0</v>
      </c>
      <c r="J25" s="261">
        <f t="shared" si="29"/>
        <v>0</v>
      </c>
      <c r="K25" s="261">
        <f t="shared" si="29"/>
        <v>0</v>
      </c>
      <c r="L25" s="261">
        <f t="shared" si="29"/>
        <v>0</v>
      </c>
      <c r="M25" s="261">
        <f t="shared" si="29"/>
        <v>0</v>
      </c>
      <c r="N25" s="261">
        <f t="shared" si="29"/>
        <v>0</v>
      </c>
      <c r="O25" s="261">
        <f t="shared" si="29"/>
        <v>0</v>
      </c>
      <c r="P25" s="261">
        <f t="shared" si="29"/>
        <v>0</v>
      </c>
      <c r="Q25" s="261">
        <f t="shared" si="29"/>
        <v>0</v>
      </c>
      <c r="R25" s="261">
        <f t="shared" si="29"/>
        <v>0</v>
      </c>
      <c r="S25" s="261">
        <f t="shared" si="29"/>
        <v>0</v>
      </c>
      <c r="T25" s="261">
        <f t="shared" si="29"/>
        <v>0</v>
      </c>
      <c r="U25" s="261">
        <f t="shared" si="29"/>
        <v>0</v>
      </c>
      <c r="V25" s="261">
        <f t="shared" si="29"/>
        <v>0</v>
      </c>
    </row>
    <row r="26" spans="1:22" s="266" customFormat="1" ht="18.75" x14ac:dyDescent="0.3">
      <c r="A26" s="263" t="s">
        <v>149</v>
      </c>
      <c r="B26" s="264"/>
      <c r="C26" s="264"/>
      <c r="D26" s="264"/>
      <c r="E26" s="264">
        <f>SUM(E27:E32)</f>
        <v>0</v>
      </c>
      <c r="F26" s="264">
        <f t="shared" ref="F26:V26" si="30">SUM(F27:F32)</f>
        <v>0</v>
      </c>
      <c r="G26" s="264">
        <f t="shared" si="30"/>
        <v>0</v>
      </c>
      <c r="H26" s="264">
        <f t="shared" si="30"/>
        <v>0</v>
      </c>
      <c r="I26" s="264">
        <f t="shared" si="30"/>
        <v>0</v>
      </c>
      <c r="J26" s="264">
        <f t="shared" si="30"/>
        <v>0</v>
      </c>
      <c r="K26" s="264">
        <f t="shared" si="30"/>
        <v>0</v>
      </c>
      <c r="L26" s="264">
        <f t="shared" si="30"/>
        <v>0</v>
      </c>
      <c r="M26" s="264">
        <f t="shared" si="30"/>
        <v>0</v>
      </c>
      <c r="N26" s="264">
        <f t="shared" si="30"/>
        <v>0</v>
      </c>
      <c r="O26" s="273">
        <f t="shared" si="30"/>
        <v>0</v>
      </c>
      <c r="P26" s="273">
        <f t="shared" si="30"/>
        <v>0</v>
      </c>
      <c r="Q26" s="273">
        <f t="shared" si="30"/>
        <v>0</v>
      </c>
      <c r="R26" s="273">
        <f t="shared" si="30"/>
        <v>0</v>
      </c>
      <c r="S26" s="264">
        <f t="shared" si="30"/>
        <v>0</v>
      </c>
      <c r="T26" s="264">
        <f t="shared" si="30"/>
        <v>0</v>
      </c>
      <c r="U26" s="264">
        <f t="shared" si="30"/>
        <v>0</v>
      </c>
      <c r="V26" s="264">
        <f t="shared" si="30"/>
        <v>0</v>
      </c>
    </row>
    <row r="27" spans="1:22" x14ac:dyDescent="0.3">
      <c r="A27" s="267" t="s">
        <v>142</v>
      </c>
      <c r="B27" s="271"/>
      <c r="C27" s="271"/>
      <c r="D27" s="271"/>
      <c r="E27" s="271"/>
      <c r="F27" s="271"/>
      <c r="G27" s="270"/>
      <c r="H27" s="271">
        <f t="shared" ref="H27:H32" si="31">C27*E27</f>
        <v>0</v>
      </c>
      <c r="I27" s="271">
        <f t="shared" ref="I27:I32" si="32">SUM(G27:H27)</f>
        <v>0</v>
      </c>
      <c r="J27" s="271"/>
      <c r="K27" s="271"/>
      <c r="L27" s="270"/>
      <c r="M27" s="271">
        <f t="shared" ref="M27:M32" si="33">C27*J27</f>
        <v>0</v>
      </c>
      <c r="N27" s="271">
        <f t="shared" ref="N27:N32" si="34">SUM(L27:M27)</f>
        <v>0</v>
      </c>
      <c r="O27" s="268"/>
      <c r="P27" s="268"/>
      <c r="Q27" s="270"/>
      <c r="R27" s="268">
        <f>D27*O27</f>
        <v>0</v>
      </c>
      <c r="S27" s="271">
        <f t="shared" ref="S27:S32" si="35">SUM(Q27:R27)</f>
        <v>0</v>
      </c>
      <c r="T27" s="271">
        <f t="shared" ref="T27:U32" si="36">G27+L27+Q27</f>
        <v>0</v>
      </c>
      <c r="U27" s="271">
        <f t="shared" si="36"/>
        <v>0</v>
      </c>
      <c r="V27" s="271">
        <f t="shared" ref="V27:V32" si="37">SUM(T27:U27)</f>
        <v>0</v>
      </c>
    </row>
    <row r="28" spans="1:22" x14ac:dyDescent="0.3">
      <c r="A28" s="267" t="s">
        <v>143</v>
      </c>
      <c r="B28" s="271"/>
      <c r="C28" s="271"/>
      <c r="D28" s="271"/>
      <c r="E28" s="271"/>
      <c r="F28" s="271"/>
      <c r="G28" s="270"/>
      <c r="H28" s="271">
        <f t="shared" si="31"/>
        <v>0</v>
      </c>
      <c r="I28" s="271">
        <f t="shared" si="32"/>
        <v>0</v>
      </c>
      <c r="J28" s="271"/>
      <c r="K28" s="271"/>
      <c r="L28" s="270"/>
      <c r="M28" s="271">
        <f t="shared" si="33"/>
        <v>0</v>
      </c>
      <c r="N28" s="271">
        <f t="shared" si="34"/>
        <v>0</v>
      </c>
      <c r="O28" s="271"/>
      <c r="P28" s="271"/>
      <c r="Q28" s="270"/>
      <c r="R28" s="271">
        <f>D28*O28</f>
        <v>0</v>
      </c>
      <c r="S28" s="271">
        <f t="shared" si="35"/>
        <v>0</v>
      </c>
      <c r="T28" s="271">
        <f t="shared" si="36"/>
        <v>0</v>
      </c>
      <c r="U28" s="271">
        <f t="shared" si="36"/>
        <v>0</v>
      </c>
      <c r="V28" s="271">
        <f t="shared" si="37"/>
        <v>0</v>
      </c>
    </row>
    <row r="29" spans="1:22" x14ac:dyDescent="0.3">
      <c r="A29" s="267" t="s">
        <v>144</v>
      </c>
      <c r="B29" s="271"/>
      <c r="C29" s="271"/>
      <c r="D29" s="271"/>
      <c r="E29" s="271"/>
      <c r="F29" s="271"/>
      <c r="G29" s="270"/>
      <c r="H29" s="271">
        <f t="shared" si="31"/>
        <v>0</v>
      </c>
      <c r="I29" s="271">
        <f t="shared" si="32"/>
        <v>0</v>
      </c>
      <c r="J29" s="271"/>
      <c r="K29" s="271"/>
      <c r="L29" s="270"/>
      <c r="M29" s="271">
        <f t="shared" si="33"/>
        <v>0</v>
      </c>
      <c r="N29" s="271">
        <f t="shared" si="34"/>
        <v>0</v>
      </c>
      <c r="O29" s="271"/>
      <c r="P29" s="271"/>
      <c r="Q29" s="270"/>
      <c r="R29" s="271">
        <f t="shared" ref="R29:R30" si="38">D29*O29</f>
        <v>0</v>
      </c>
      <c r="S29" s="271">
        <f t="shared" si="35"/>
        <v>0</v>
      </c>
      <c r="T29" s="271">
        <f t="shared" si="36"/>
        <v>0</v>
      </c>
      <c r="U29" s="271">
        <f t="shared" si="36"/>
        <v>0</v>
      </c>
      <c r="V29" s="271">
        <f t="shared" si="37"/>
        <v>0</v>
      </c>
    </row>
    <row r="30" spans="1:22" x14ac:dyDescent="0.3">
      <c r="A30" s="267" t="s">
        <v>145</v>
      </c>
      <c r="B30" s="271"/>
      <c r="C30" s="271"/>
      <c r="D30" s="271"/>
      <c r="E30" s="271"/>
      <c r="F30" s="271"/>
      <c r="G30" s="270"/>
      <c r="H30" s="271">
        <f t="shared" si="31"/>
        <v>0</v>
      </c>
      <c r="I30" s="271">
        <f t="shared" si="32"/>
        <v>0</v>
      </c>
      <c r="J30" s="271"/>
      <c r="K30" s="271"/>
      <c r="L30" s="270"/>
      <c r="M30" s="271">
        <f t="shared" si="33"/>
        <v>0</v>
      </c>
      <c r="N30" s="271">
        <f t="shared" si="34"/>
        <v>0</v>
      </c>
      <c r="O30" s="271"/>
      <c r="P30" s="271"/>
      <c r="Q30" s="270"/>
      <c r="R30" s="271">
        <f t="shared" si="38"/>
        <v>0</v>
      </c>
      <c r="S30" s="271">
        <f t="shared" si="35"/>
        <v>0</v>
      </c>
      <c r="T30" s="271">
        <f t="shared" si="36"/>
        <v>0</v>
      </c>
      <c r="U30" s="271">
        <f t="shared" si="36"/>
        <v>0</v>
      </c>
      <c r="V30" s="271">
        <f t="shared" si="37"/>
        <v>0</v>
      </c>
    </row>
    <row r="31" spans="1:22" hidden="1" x14ac:dyDescent="0.3">
      <c r="A31" s="267" t="s">
        <v>146</v>
      </c>
      <c r="B31" s="271">
        <v>0</v>
      </c>
      <c r="C31" s="271">
        <v>0</v>
      </c>
      <c r="D31" s="271"/>
      <c r="E31" s="271">
        <v>0</v>
      </c>
      <c r="F31" s="271">
        <v>0</v>
      </c>
      <c r="G31" s="271">
        <f t="shared" ref="G31:G32" si="39">B31*E31*F31</f>
        <v>0</v>
      </c>
      <c r="H31" s="271">
        <f t="shared" si="31"/>
        <v>0</v>
      </c>
      <c r="I31" s="271">
        <f t="shared" si="32"/>
        <v>0</v>
      </c>
      <c r="J31" s="271">
        <v>0</v>
      </c>
      <c r="K31" s="271">
        <v>0</v>
      </c>
      <c r="L31" s="271">
        <f t="shared" ref="L31:L32" si="40">B31*J31*K31</f>
        <v>0</v>
      </c>
      <c r="M31" s="271">
        <f t="shared" si="33"/>
        <v>0</v>
      </c>
      <c r="N31" s="271">
        <f t="shared" si="34"/>
        <v>0</v>
      </c>
      <c r="O31" s="271">
        <v>0</v>
      </c>
      <c r="P31" s="271">
        <v>0</v>
      </c>
      <c r="Q31" s="271">
        <f t="shared" ref="Q31:Q32" si="41">B31*O31*P31</f>
        <v>0</v>
      </c>
      <c r="R31" s="271">
        <f t="shared" ref="R31:R32" si="42">C31*O31</f>
        <v>0</v>
      </c>
      <c r="S31" s="271">
        <f t="shared" si="35"/>
        <v>0</v>
      </c>
      <c r="T31" s="271">
        <f t="shared" si="36"/>
        <v>0</v>
      </c>
      <c r="U31" s="271">
        <f t="shared" si="36"/>
        <v>0</v>
      </c>
      <c r="V31" s="271">
        <f t="shared" si="37"/>
        <v>0</v>
      </c>
    </row>
    <row r="32" spans="1:22" hidden="1" x14ac:dyDescent="0.3">
      <c r="A32" s="267" t="s">
        <v>147</v>
      </c>
      <c r="B32" s="271">
        <v>0</v>
      </c>
      <c r="C32" s="271">
        <v>0</v>
      </c>
      <c r="D32" s="271"/>
      <c r="E32" s="271">
        <v>0</v>
      </c>
      <c r="F32" s="271">
        <v>0</v>
      </c>
      <c r="G32" s="271">
        <f t="shared" si="39"/>
        <v>0</v>
      </c>
      <c r="H32" s="271">
        <f t="shared" si="31"/>
        <v>0</v>
      </c>
      <c r="I32" s="271">
        <f t="shared" si="32"/>
        <v>0</v>
      </c>
      <c r="J32" s="271">
        <v>0</v>
      </c>
      <c r="K32" s="271">
        <v>0</v>
      </c>
      <c r="L32" s="271">
        <f t="shared" si="40"/>
        <v>0</v>
      </c>
      <c r="M32" s="271">
        <f t="shared" si="33"/>
        <v>0</v>
      </c>
      <c r="N32" s="271">
        <f t="shared" si="34"/>
        <v>0</v>
      </c>
      <c r="O32" s="271">
        <v>0</v>
      </c>
      <c r="P32" s="271">
        <v>0</v>
      </c>
      <c r="Q32" s="271">
        <f t="shared" si="41"/>
        <v>0</v>
      </c>
      <c r="R32" s="271">
        <f t="shared" si="42"/>
        <v>0</v>
      </c>
      <c r="S32" s="271">
        <f t="shared" si="35"/>
        <v>0</v>
      </c>
      <c r="T32" s="271">
        <f t="shared" si="36"/>
        <v>0</v>
      </c>
      <c r="U32" s="271">
        <f t="shared" si="36"/>
        <v>0</v>
      </c>
      <c r="V32" s="271">
        <f t="shared" si="37"/>
        <v>0</v>
      </c>
    </row>
    <row r="33" spans="1:22" s="266" customFormat="1" ht="18.75" hidden="1" x14ac:dyDescent="0.3">
      <c r="A33" s="263" t="s">
        <v>148</v>
      </c>
      <c r="B33" s="264"/>
      <c r="C33" s="264"/>
      <c r="D33" s="264"/>
      <c r="E33" s="264">
        <f>SUM(E34:E39)</f>
        <v>0</v>
      </c>
      <c r="F33" s="264">
        <f t="shared" ref="F33:V33" si="43">SUM(F34:F39)</f>
        <v>0</v>
      </c>
      <c r="G33" s="264">
        <f t="shared" si="43"/>
        <v>0</v>
      </c>
      <c r="H33" s="264">
        <f t="shared" si="43"/>
        <v>0</v>
      </c>
      <c r="I33" s="264">
        <f t="shared" si="43"/>
        <v>0</v>
      </c>
      <c r="J33" s="264">
        <f t="shared" si="43"/>
        <v>0</v>
      </c>
      <c r="K33" s="264">
        <f t="shared" si="43"/>
        <v>0</v>
      </c>
      <c r="L33" s="264">
        <f t="shared" si="43"/>
        <v>0</v>
      </c>
      <c r="M33" s="264">
        <f t="shared" si="43"/>
        <v>0</v>
      </c>
      <c r="N33" s="264">
        <f t="shared" si="43"/>
        <v>0</v>
      </c>
      <c r="O33" s="264">
        <f t="shared" si="43"/>
        <v>0</v>
      </c>
      <c r="P33" s="264">
        <f t="shared" si="43"/>
        <v>0</v>
      </c>
      <c r="Q33" s="264">
        <f t="shared" si="43"/>
        <v>0</v>
      </c>
      <c r="R33" s="264">
        <f t="shared" si="43"/>
        <v>0</v>
      </c>
      <c r="S33" s="264">
        <f t="shared" si="43"/>
        <v>0</v>
      </c>
      <c r="T33" s="264">
        <f t="shared" si="43"/>
        <v>0</v>
      </c>
      <c r="U33" s="264">
        <f t="shared" si="43"/>
        <v>0</v>
      </c>
      <c r="V33" s="264">
        <f t="shared" si="43"/>
        <v>0</v>
      </c>
    </row>
    <row r="34" spans="1:22" hidden="1" x14ac:dyDescent="0.3">
      <c r="A34" s="267" t="s">
        <v>142</v>
      </c>
      <c r="B34" s="271">
        <v>0</v>
      </c>
      <c r="C34" s="271">
        <v>0</v>
      </c>
      <c r="D34" s="271"/>
      <c r="E34" s="271">
        <v>0</v>
      </c>
      <c r="F34" s="271">
        <v>0</v>
      </c>
      <c r="G34" s="271">
        <f t="shared" ref="G34:G39" si="44">B34*E34*F34</f>
        <v>0</v>
      </c>
      <c r="H34" s="271">
        <f t="shared" ref="H34:H39" si="45">C34*E34</f>
        <v>0</v>
      </c>
      <c r="I34" s="271">
        <f t="shared" ref="I34:I39" si="46">SUM(G34:H34)</f>
        <v>0</v>
      </c>
      <c r="J34" s="271">
        <v>0</v>
      </c>
      <c r="K34" s="271">
        <v>0</v>
      </c>
      <c r="L34" s="271">
        <f t="shared" ref="L34:L39" si="47">B34*J34*K34</f>
        <v>0</v>
      </c>
      <c r="M34" s="271">
        <f t="shared" ref="M34:M39" si="48">C34*J34</f>
        <v>0</v>
      </c>
      <c r="N34" s="271">
        <f t="shared" ref="N34:N39" si="49">SUM(L34:M34)</f>
        <v>0</v>
      </c>
      <c r="O34" s="271">
        <v>0</v>
      </c>
      <c r="P34" s="271">
        <v>0</v>
      </c>
      <c r="Q34" s="271">
        <f t="shared" ref="Q34:Q39" si="50">B34*O34*P34</f>
        <v>0</v>
      </c>
      <c r="R34" s="271">
        <f t="shared" ref="R34:R39" si="51">C34*O34</f>
        <v>0</v>
      </c>
      <c r="S34" s="271">
        <f t="shared" ref="S34:S39" si="52">SUM(Q34:R34)</f>
        <v>0</v>
      </c>
      <c r="T34" s="271">
        <f t="shared" ref="T34:U39" si="53">G34+L34+Q34</f>
        <v>0</v>
      </c>
      <c r="U34" s="271">
        <f t="shared" si="53"/>
        <v>0</v>
      </c>
      <c r="V34" s="271">
        <f t="shared" ref="V34:V39" si="54">SUM(T34:U34)</f>
        <v>0</v>
      </c>
    </row>
    <row r="35" spans="1:22" hidden="1" x14ac:dyDescent="0.3">
      <c r="A35" s="267" t="s">
        <v>143</v>
      </c>
      <c r="B35" s="271">
        <v>0</v>
      </c>
      <c r="C35" s="271">
        <v>0</v>
      </c>
      <c r="D35" s="271"/>
      <c r="E35" s="271">
        <v>0</v>
      </c>
      <c r="F35" s="271">
        <v>0</v>
      </c>
      <c r="G35" s="271">
        <f t="shared" si="44"/>
        <v>0</v>
      </c>
      <c r="H35" s="271">
        <f t="shared" si="45"/>
        <v>0</v>
      </c>
      <c r="I35" s="271">
        <f t="shared" si="46"/>
        <v>0</v>
      </c>
      <c r="J35" s="271">
        <v>0</v>
      </c>
      <c r="K35" s="271">
        <v>0</v>
      </c>
      <c r="L35" s="271">
        <f t="shared" si="47"/>
        <v>0</v>
      </c>
      <c r="M35" s="271">
        <f t="shared" si="48"/>
        <v>0</v>
      </c>
      <c r="N35" s="271">
        <f t="shared" si="49"/>
        <v>0</v>
      </c>
      <c r="O35" s="271">
        <v>0</v>
      </c>
      <c r="P35" s="271">
        <v>0</v>
      </c>
      <c r="Q35" s="271">
        <f t="shared" si="50"/>
        <v>0</v>
      </c>
      <c r="R35" s="271">
        <f t="shared" si="51"/>
        <v>0</v>
      </c>
      <c r="S35" s="271">
        <f t="shared" si="52"/>
        <v>0</v>
      </c>
      <c r="T35" s="271">
        <f t="shared" si="53"/>
        <v>0</v>
      </c>
      <c r="U35" s="271">
        <f t="shared" si="53"/>
        <v>0</v>
      </c>
      <c r="V35" s="271">
        <f t="shared" si="54"/>
        <v>0</v>
      </c>
    </row>
    <row r="36" spans="1:22" hidden="1" x14ac:dyDescent="0.3">
      <c r="A36" s="267" t="s">
        <v>144</v>
      </c>
      <c r="B36" s="271">
        <v>0</v>
      </c>
      <c r="C36" s="271">
        <v>0</v>
      </c>
      <c r="D36" s="271"/>
      <c r="E36" s="271">
        <v>0</v>
      </c>
      <c r="F36" s="271">
        <v>0</v>
      </c>
      <c r="G36" s="271">
        <f t="shared" si="44"/>
        <v>0</v>
      </c>
      <c r="H36" s="271">
        <f t="shared" si="45"/>
        <v>0</v>
      </c>
      <c r="I36" s="271">
        <f t="shared" si="46"/>
        <v>0</v>
      </c>
      <c r="J36" s="271">
        <v>0</v>
      </c>
      <c r="K36" s="271">
        <v>0</v>
      </c>
      <c r="L36" s="271">
        <f t="shared" si="47"/>
        <v>0</v>
      </c>
      <c r="M36" s="271">
        <f t="shared" si="48"/>
        <v>0</v>
      </c>
      <c r="N36" s="271">
        <f t="shared" si="49"/>
        <v>0</v>
      </c>
      <c r="O36" s="271">
        <v>0</v>
      </c>
      <c r="P36" s="271">
        <v>0</v>
      </c>
      <c r="Q36" s="271">
        <f t="shared" si="50"/>
        <v>0</v>
      </c>
      <c r="R36" s="271">
        <f t="shared" si="51"/>
        <v>0</v>
      </c>
      <c r="S36" s="271">
        <f t="shared" si="52"/>
        <v>0</v>
      </c>
      <c r="T36" s="271">
        <f t="shared" si="53"/>
        <v>0</v>
      </c>
      <c r="U36" s="271">
        <f t="shared" si="53"/>
        <v>0</v>
      </c>
      <c r="V36" s="271">
        <f t="shared" si="54"/>
        <v>0</v>
      </c>
    </row>
    <row r="37" spans="1:22" hidden="1" x14ac:dyDescent="0.3">
      <c r="A37" s="267" t="s">
        <v>145</v>
      </c>
      <c r="B37" s="271">
        <v>0</v>
      </c>
      <c r="C37" s="271">
        <v>0</v>
      </c>
      <c r="D37" s="271"/>
      <c r="E37" s="271">
        <v>0</v>
      </c>
      <c r="F37" s="271">
        <v>0</v>
      </c>
      <c r="G37" s="271">
        <f t="shared" si="44"/>
        <v>0</v>
      </c>
      <c r="H37" s="271">
        <f t="shared" si="45"/>
        <v>0</v>
      </c>
      <c r="I37" s="271">
        <f t="shared" si="46"/>
        <v>0</v>
      </c>
      <c r="J37" s="271">
        <v>0</v>
      </c>
      <c r="K37" s="271">
        <v>0</v>
      </c>
      <c r="L37" s="271">
        <f t="shared" si="47"/>
        <v>0</v>
      </c>
      <c r="M37" s="271">
        <f t="shared" si="48"/>
        <v>0</v>
      </c>
      <c r="N37" s="271">
        <f t="shared" si="49"/>
        <v>0</v>
      </c>
      <c r="O37" s="271">
        <v>0</v>
      </c>
      <c r="P37" s="271">
        <v>0</v>
      </c>
      <c r="Q37" s="271">
        <f t="shared" si="50"/>
        <v>0</v>
      </c>
      <c r="R37" s="271">
        <f t="shared" si="51"/>
        <v>0</v>
      </c>
      <c r="S37" s="271">
        <f t="shared" si="52"/>
        <v>0</v>
      </c>
      <c r="T37" s="271">
        <f t="shared" si="53"/>
        <v>0</v>
      </c>
      <c r="U37" s="271">
        <f t="shared" si="53"/>
        <v>0</v>
      </c>
      <c r="V37" s="271">
        <f t="shared" si="54"/>
        <v>0</v>
      </c>
    </row>
    <row r="38" spans="1:22" hidden="1" x14ac:dyDescent="0.3">
      <c r="A38" s="267" t="s">
        <v>146</v>
      </c>
      <c r="B38" s="271">
        <v>0</v>
      </c>
      <c r="C38" s="271">
        <v>0</v>
      </c>
      <c r="D38" s="271"/>
      <c r="E38" s="271">
        <v>0</v>
      </c>
      <c r="F38" s="271">
        <v>0</v>
      </c>
      <c r="G38" s="271">
        <f t="shared" si="44"/>
        <v>0</v>
      </c>
      <c r="H38" s="271">
        <f t="shared" si="45"/>
        <v>0</v>
      </c>
      <c r="I38" s="271">
        <f t="shared" si="46"/>
        <v>0</v>
      </c>
      <c r="J38" s="271">
        <v>0</v>
      </c>
      <c r="K38" s="271">
        <v>0</v>
      </c>
      <c r="L38" s="271">
        <f t="shared" si="47"/>
        <v>0</v>
      </c>
      <c r="M38" s="271">
        <f t="shared" si="48"/>
        <v>0</v>
      </c>
      <c r="N38" s="271">
        <f t="shared" si="49"/>
        <v>0</v>
      </c>
      <c r="O38" s="271">
        <v>0</v>
      </c>
      <c r="P38" s="271">
        <v>0</v>
      </c>
      <c r="Q38" s="271">
        <f t="shared" si="50"/>
        <v>0</v>
      </c>
      <c r="R38" s="271">
        <f t="shared" si="51"/>
        <v>0</v>
      </c>
      <c r="S38" s="271">
        <f t="shared" si="52"/>
        <v>0</v>
      </c>
      <c r="T38" s="271">
        <f t="shared" si="53"/>
        <v>0</v>
      </c>
      <c r="U38" s="271">
        <f t="shared" si="53"/>
        <v>0</v>
      </c>
      <c r="V38" s="271">
        <f t="shared" si="54"/>
        <v>0</v>
      </c>
    </row>
    <row r="39" spans="1:22" hidden="1" x14ac:dyDescent="0.3">
      <c r="A39" s="274" t="s">
        <v>147</v>
      </c>
      <c r="B39" s="275">
        <v>0</v>
      </c>
      <c r="C39" s="275">
        <v>0</v>
      </c>
      <c r="D39" s="275"/>
      <c r="E39" s="275">
        <v>0</v>
      </c>
      <c r="F39" s="275">
        <v>0</v>
      </c>
      <c r="G39" s="275">
        <f t="shared" si="44"/>
        <v>0</v>
      </c>
      <c r="H39" s="275">
        <f t="shared" si="45"/>
        <v>0</v>
      </c>
      <c r="I39" s="275">
        <f t="shared" si="46"/>
        <v>0</v>
      </c>
      <c r="J39" s="275">
        <v>0</v>
      </c>
      <c r="K39" s="275">
        <v>0</v>
      </c>
      <c r="L39" s="275">
        <f t="shared" si="47"/>
        <v>0</v>
      </c>
      <c r="M39" s="275">
        <f t="shared" si="48"/>
        <v>0</v>
      </c>
      <c r="N39" s="275">
        <f t="shared" si="49"/>
        <v>0</v>
      </c>
      <c r="O39" s="275">
        <v>0</v>
      </c>
      <c r="P39" s="275">
        <v>0</v>
      </c>
      <c r="Q39" s="275">
        <f t="shared" si="50"/>
        <v>0</v>
      </c>
      <c r="R39" s="275">
        <f t="shared" si="51"/>
        <v>0</v>
      </c>
      <c r="S39" s="275">
        <f t="shared" si="52"/>
        <v>0</v>
      </c>
      <c r="T39" s="275">
        <f t="shared" si="53"/>
        <v>0</v>
      </c>
      <c r="U39" s="275">
        <f t="shared" si="53"/>
        <v>0</v>
      </c>
      <c r="V39" s="275">
        <f t="shared" si="54"/>
        <v>0</v>
      </c>
    </row>
    <row r="40" spans="1:22" ht="18.75" customHeight="1" x14ac:dyDescent="0.3">
      <c r="A40" s="258" t="s">
        <v>42</v>
      </c>
      <c r="B40" s="276"/>
      <c r="C40" s="276"/>
      <c r="D40" s="276"/>
      <c r="E40" s="276">
        <f>+E41+E60</f>
        <v>0</v>
      </c>
      <c r="F40" s="276"/>
      <c r="G40" s="276">
        <f t="shared" ref="G40:V40" si="55">+G41+G60</f>
        <v>0</v>
      </c>
      <c r="H40" s="276">
        <f t="shared" si="55"/>
        <v>0</v>
      </c>
      <c r="I40" s="276">
        <f t="shared" si="55"/>
        <v>0</v>
      </c>
      <c r="J40" s="276">
        <f t="shared" si="55"/>
        <v>0</v>
      </c>
      <c r="K40" s="276"/>
      <c r="L40" s="276">
        <f t="shared" si="55"/>
        <v>0</v>
      </c>
      <c r="M40" s="276">
        <f t="shared" si="55"/>
        <v>0</v>
      </c>
      <c r="N40" s="276">
        <f t="shared" si="55"/>
        <v>0</v>
      </c>
      <c r="O40" s="276">
        <f t="shared" si="55"/>
        <v>0</v>
      </c>
      <c r="P40" s="276"/>
      <c r="Q40" s="276">
        <f t="shared" si="55"/>
        <v>0</v>
      </c>
      <c r="R40" s="276">
        <f t="shared" si="55"/>
        <v>0</v>
      </c>
      <c r="S40" s="276">
        <f t="shared" si="55"/>
        <v>0</v>
      </c>
      <c r="T40" s="276">
        <f t="shared" si="55"/>
        <v>0</v>
      </c>
      <c r="U40" s="276">
        <f t="shared" si="55"/>
        <v>0</v>
      </c>
      <c r="V40" s="276">
        <f t="shared" si="55"/>
        <v>0</v>
      </c>
    </row>
    <row r="41" spans="1:22" s="255" customFormat="1" ht="18.75" x14ac:dyDescent="0.3">
      <c r="A41" s="277" t="s">
        <v>78</v>
      </c>
      <c r="B41" s="278"/>
      <c r="C41" s="278"/>
      <c r="D41" s="278"/>
      <c r="E41" s="278">
        <f>E42+E51</f>
        <v>0</v>
      </c>
      <c r="F41" s="278"/>
      <c r="G41" s="278">
        <f>G42+G51</f>
        <v>0</v>
      </c>
      <c r="H41" s="278">
        <f>H42+H51</f>
        <v>0</v>
      </c>
      <c r="I41" s="278">
        <f>I42+I51</f>
        <v>0</v>
      </c>
      <c r="J41" s="278">
        <f>J42+J51</f>
        <v>0</v>
      </c>
      <c r="K41" s="278"/>
      <c r="L41" s="278">
        <f>L42+L51</f>
        <v>0</v>
      </c>
      <c r="M41" s="278">
        <f>M42+M51</f>
        <v>0</v>
      </c>
      <c r="N41" s="278">
        <f>N42+N51</f>
        <v>0</v>
      </c>
      <c r="O41" s="278">
        <f>O42+O51</f>
        <v>0</v>
      </c>
      <c r="P41" s="278"/>
      <c r="Q41" s="278">
        <f t="shared" ref="Q41:V41" si="56">Q42+Q51</f>
        <v>0</v>
      </c>
      <c r="R41" s="278">
        <f t="shared" si="56"/>
        <v>0</v>
      </c>
      <c r="S41" s="278">
        <f t="shared" si="56"/>
        <v>0</v>
      </c>
      <c r="T41" s="278">
        <f t="shared" si="56"/>
        <v>0</v>
      </c>
      <c r="U41" s="278">
        <f t="shared" si="56"/>
        <v>0</v>
      </c>
      <c r="V41" s="278">
        <f t="shared" si="56"/>
        <v>0</v>
      </c>
    </row>
    <row r="42" spans="1:22" s="262" customFormat="1" x14ac:dyDescent="0.3">
      <c r="A42" s="260" t="s">
        <v>121</v>
      </c>
      <c r="B42" s="261"/>
      <c r="C42" s="261"/>
      <c r="D42" s="261"/>
      <c r="E42" s="261">
        <f>E43+E47</f>
        <v>0</v>
      </c>
      <c r="F42" s="261"/>
      <c r="G42" s="261">
        <f>G43+G47</f>
        <v>0</v>
      </c>
      <c r="H42" s="261">
        <f t="shared" ref="H42:J42" si="57">H43+H47</f>
        <v>0</v>
      </c>
      <c r="I42" s="261">
        <f t="shared" si="57"/>
        <v>0</v>
      </c>
      <c r="J42" s="261">
        <f t="shared" si="57"/>
        <v>0</v>
      </c>
      <c r="K42" s="261"/>
      <c r="L42" s="261">
        <f>L43+L47</f>
        <v>0</v>
      </c>
      <c r="M42" s="261">
        <f t="shared" ref="M42:V42" si="58">M43+M47</f>
        <v>0</v>
      </c>
      <c r="N42" s="261">
        <f t="shared" si="58"/>
        <v>0</v>
      </c>
      <c r="O42" s="261">
        <f t="shared" si="58"/>
        <v>0</v>
      </c>
      <c r="P42" s="261"/>
      <c r="Q42" s="261">
        <f t="shared" si="58"/>
        <v>0</v>
      </c>
      <c r="R42" s="261">
        <f t="shared" si="58"/>
        <v>0</v>
      </c>
      <c r="S42" s="261">
        <f t="shared" si="58"/>
        <v>0</v>
      </c>
      <c r="T42" s="261">
        <f t="shared" si="58"/>
        <v>0</v>
      </c>
      <c r="U42" s="261">
        <f t="shared" si="58"/>
        <v>0</v>
      </c>
      <c r="V42" s="261">
        <f t="shared" si="58"/>
        <v>0</v>
      </c>
    </row>
    <row r="43" spans="1:22" s="266" customFormat="1" ht="18.75" x14ac:dyDescent="0.3">
      <c r="A43" s="263" t="s">
        <v>149</v>
      </c>
      <c r="B43" s="264"/>
      <c r="C43" s="264"/>
      <c r="D43" s="264"/>
      <c r="E43" s="264">
        <f t="shared" ref="E43:V43" si="59">SUM(E44:E46)</f>
        <v>0</v>
      </c>
      <c r="F43" s="264">
        <f t="shared" si="59"/>
        <v>0</v>
      </c>
      <c r="G43" s="264">
        <f t="shared" si="59"/>
        <v>0</v>
      </c>
      <c r="H43" s="264">
        <f t="shared" si="59"/>
        <v>0</v>
      </c>
      <c r="I43" s="264">
        <f t="shared" si="59"/>
        <v>0</v>
      </c>
      <c r="J43" s="264">
        <f t="shared" si="59"/>
        <v>0</v>
      </c>
      <c r="K43" s="264">
        <f t="shared" si="59"/>
        <v>0</v>
      </c>
      <c r="L43" s="264">
        <f t="shared" si="59"/>
        <v>0</v>
      </c>
      <c r="M43" s="264">
        <f t="shared" si="59"/>
        <v>0</v>
      </c>
      <c r="N43" s="264">
        <f t="shared" si="59"/>
        <v>0</v>
      </c>
      <c r="O43" s="264">
        <f t="shared" si="59"/>
        <v>0</v>
      </c>
      <c r="P43" s="264">
        <f t="shared" si="59"/>
        <v>0</v>
      </c>
      <c r="Q43" s="264">
        <f t="shared" si="59"/>
        <v>0</v>
      </c>
      <c r="R43" s="264">
        <f t="shared" si="59"/>
        <v>0</v>
      </c>
      <c r="S43" s="264">
        <f t="shared" si="59"/>
        <v>0</v>
      </c>
      <c r="T43" s="264">
        <f t="shared" si="59"/>
        <v>0</v>
      </c>
      <c r="U43" s="264">
        <f t="shared" si="59"/>
        <v>0</v>
      </c>
      <c r="V43" s="264">
        <f t="shared" si="59"/>
        <v>0</v>
      </c>
    </row>
    <row r="44" spans="1:22" x14ac:dyDescent="0.3">
      <c r="A44" s="267" t="s">
        <v>142</v>
      </c>
      <c r="B44" s="271">
        <v>0</v>
      </c>
      <c r="C44" s="271">
        <v>0</v>
      </c>
      <c r="D44" s="271"/>
      <c r="E44" s="271">
        <v>0</v>
      </c>
      <c r="F44" s="271">
        <v>0</v>
      </c>
      <c r="G44" s="271">
        <f>B44*E44*F44</f>
        <v>0</v>
      </c>
      <c r="H44" s="271">
        <f>C44*E44</f>
        <v>0</v>
      </c>
      <c r="I44" s="271">
        <f>SUM(G44:H44)</f>
        <v>0</v>
      </c>
      <c r="J44" s="271">
        <v>0</v>
      </c>
      <c r="K44" s="271">
        <v>0</v>
      </c>
      <c r="L44" s="271">
        <f>B44*J44*K44</f>
        <v>0</v>
      </c>
      <c r="M44" s="271">
        <f>C44*J44</f>
        <v>0</v>
      </c>
      <c r="N44" s="271">
        <f>SUM(L44:M44)</f>
        <v>0</v>
      </c>
      <c r="O44" s="271">
        <v>0</v>
      </c>
      <c r="P44" s="271">
        <v>0</v>
      </c>
      <c r="Q44" s="271">
        <f>B44*O44*P44</f>
        <v>0</v>
      </c>
      <c r="R44" s="271">
        <f>C44*O44</f>
        <v>0</v>
      </c>
      <c r="S44" s="271">
        <f>SUM(Q44:R44)</f>
        <v>0</v>
      </c>
      <c r="T44" s="271">
        <f t="shared" ref="T44:U46" si="60">G44+L44+Q44</f>
        <v>0</v>
      </c>
      <c r="U44" s="271">
        <f t="shared" si="60"/>
        <v>0</v>
      </c>
      <c r="V44" s="271">
        <f>SUM(T44:U44)</f>
        <v>0</v>
      </c>
    </row>
    <row r="45" spans="1:22" x14ac:dyDescent="0.3">
      <c r="A45" s="267" t="s">
        <v>143</v>
      </c>
      <c r="B45" s="271">
        <v>0</v>
      </c>
      <c r="C45" s="271">
        <v>0</v>
      </c>
      <c r="D45" s="271"/>
      <c r="E45" s="271">
        <v>0</v>
      </c>
      <c r="F45" s="271">
        <v>0</v>
      </c>
      <c r="G45" s="271">
        <f>B45*E45*F45</f>
        <v>0</v>
      </c>
      <c r="H45" s="271">
        <f>C45*E45</f>
        <v>0</v>
      </c>
      <c r="I45" s="271">
        <f>SUM(G45:H45)</f>
        <v>0</v>
      </c>
      <c r="J45" s="271">
        <v>0</v>
      </c>
      <c r="K45" s="271">
        <v>0</v>
      </c>
      <c r="L45" s="271">
        <f>B45*J45*K45</f>
        <v>0</v>
      </c>
      <c r="M45" s="271">
        <f>C45*J45</f>
        <v>0</v>
      </c>
      <c r="N45" s="271">
        <f>SUM(L45:M45)</f>
        <v>0</v>
      </c>
      <c r="O45" s="271">
        <v>0</v>
      </c>
      <c r="P45" s="271">
        <v>0</v>
      </c>
      <c r="Q45" s="271">
        <f>B45*O45*P45</f>
        <v>0</v>
      </c>
      <c r="R45" s="271">
        <f>C45*O45</f>
        <v>0</v>
      </c>
      <c r="S45" s="271">
        <f>SUM(Q45:R45)</f>
        <v>0</v>
      </c>
      <c r="T45" s="271">
        <f t="shared" si="60"/>
        <v>0</v>
      </c>
      <c r="U45" s="271">
        <f t="shared" si="60"/>
        <v>0</v>
      </c>
      <c r="V45" s="271">
        <f>SUM(T45:U45)</f>
        <v>0</v>
      </c>
    </row>
    <row r="46" spans="1:22" hidden="1" x14ac:dyDescent="0.3">
      <c r="A46" s="267" t="s">
        <v>144</v>
      </c>
      <c r="B46" s="271">
        <v>0</v>
      </c>
      <c r="C46" s="271">
        <v>0</v>
      </c>
      <c r="D46" s="271"/>
      <c r="E46" s="271">
        <v>0</v>
      </c>
      <c r="F46" s="271">
        <v>0</v>
      </c>
      <c r="G46" s="271">
        <f>B46*E46*F46</f>
        <v>0</v>
      </c>
      <c r="H46" s="271">
        <f>C46*E46</f>
        <v>0</v>
      </c>
      <c r="I46" s="271">
        <f>SUM(G46:H46)</f>
        <v>0</v>
      </c>
      <c r="J46" s="271">
        <v>0</v>
      </c>
      <c r="K46" s="271">
        <v>0</v>
      </c>
      <c r="L46" s="271">
        <f>B46*J46*K46</f>
        <v>0</v>
      </c>
      <c r="M46" s="271">
        <f>C46*J46</f>
        <v>0</v>
      </c>
      <c r="N46" s="271">
        <f>SUM(L46:M46)</f>
        <v>0</v>
      </c>
      <c r="O46" s="271">
        <v>0</v>
      </c>
      <c r="P46" s="271">
        <v>0</v>
      </c>
      <c r="Q46" s="271">
        <f>B46*O46*P46</f>
        <v>0</v>
      </c>
      <c r="R46" s="271">
        <f>C46*O46</f>
        <v>0</v>
      </c>
      <c r="S46" s="271">
        <f>SUM(Q46:R46)</f>
        <v>0</v>
      </c>
      <c r="T46" s="271">
        <f t="shared" si="60"/>
        <v>0</v>
      </c>
      <c r="U46" s="271">
        <f t="shared" si="60"/>
        <v>0</v>
      </c>
      <c r="V46" s="271">
        <f>SUM(T46:U46)</f>
        <v>0</v>
      </c>
    </row>
    <row r="47" spans="1:22" s="266" customFormat="1" ht="18.75" hidden="1" x14ac:dyDescent="0.3">
      <c r="A47" s="263" t="s">
        <v>150</v>
      </c>
      <c r="B47" s="264"/>
      <c r="C47" s="264"/>
      <c r="D47" s="264"/>
      <c r="E47" s="264">
        <f t="shared" ref="E47:V47" si="61">SUM(E48:E50)</f>
        <v>0</v>
      </c>
      <c r="F47" s="264">
        <f t="shared" si="61"/>
        <v>0</v>
      </c>
      <c r="G47" s="264">
        <f t="shared" si="61"/>
        <v>0</v>
      </c>
      <c r="H47" s="264">
        <f t="shared" si="61"/>
        <v>0</v>
      </c>
      <c r="I47" s="264">
        <f t="shared" si="61"/>
        <v>0</v>
      </c>
      <c r="J47" s="264">
        <f t="shared" si="61"/>
        <v>0</v>
      </c>
      <c r="K47" s="264">
        <f t="shared" si="61"/>
        <v>0</v>
      </c>
      <c r="L47" s="264">
        <f t="shared" si="61"/>
        <v>0</v>
      </c>
      <c r="M47" s="264">
        <f t="shared" si="61"/>
        <v>0</v>
      </c>
      <c r="N47" s="264">
        <f t="shared" si="61"/>
        <v>0</v>
      </c>
      <c r="O47" s="264">
        <f t="shared" si="61"/>
        <v>0</v>
      </c>
      <c r="P47" s="264">
        <f t="shared" si="61"/>
        <v>0</v>
      </c>
      <c r="Q47" s="264">
        <f t="shared" si="61"/>
        <v>0</v>
      </c>
      <c r="R47" s="264">
        <f t="shared" si="61"/>
        <v>0</v>
      </c>
      <c r="S47" s="264">
        <f t="shared" si="61"/>
        <v>0</v>
      </c>
      <c r="T47" s="264">
        <f t="shared" si="61"/>
        <v>0</v>
      </c>
      <c r="U47" s="264">
        <f t="shared" si="61"/>
        <v>0</v>
      </c>
      <c r="V47" s="264">
        <f t="shared" si="61"/>
        <v>0</v>
      </c>
    </row>
    <row r="48" spans="1:22" hidden="1" x14ac:dyDescent="0.3">
      <c r="A48" s="267" t="s">
        <v>142</v>
      </c>
      <c r="B48" s="271">
        <v>0</v>
      </c>
      <c r="C48" s="271">
        <v>0</v>
      </c>
      <c r="D48" s="271"/>
      <c r="E48" s="271">
        <v>0</v>
      </c>
      <c r="F48" s="271">
        <v>0</v>
      </c>
      <c r="G48" s="271">
        <f>B48*E48*F48</f>
        <v>0</v>
      </c>
      <c r="H48" s="271">
        <f>C48*E48</f>
        <v>0</v>
      </c>
      <c r="I48" s="271">
        <f>SUM(G48:H48)</f>
        <v>0</v>
      </c>
      <c r="J48" s="271">
        <v>0</v>
      </c>
      <c r="K48" s="271">
        <v>0</v>
      </c>
      <c r="L48" s="271">
        <f>B48*J48*K48</f>
        <v>0</v>
      </c>
      <c r="M48" s="271">
        <f>C48*J48</f>
        <v>0</v>
      </c>
      <c r="N48" s="271">
        <f>SUM(L48:M48)</f>
        <v>0</v>
      </c>
      <c r="O48" s="271">
        <v>0</v>
      </c>
      <c r="P48" s="271">
        <v>0</v>
      </c>
      <c r="Q48" s="271">
        <f>B48*O48*P48</f>
        <v>0</v>
      </c>
      <c r="R48" s="271">
        <f>C48*O48</f>
        <v>0</v>
      </c>
      <c r="S48" s="271">
        <f>SUM(Q48:R48)</f>
        <v>0</v>
      </c>
      <c r="T48" s="271">
        <f t="shared" ref="T48:U50" si="62">G48+L48+Q48</f>
        <v>0</v>
      </c>
      <c r="U48" s="271">
        <f t="shared" si="62"/>
        <v>0</v>
      </c>
      <c r="V48" s="271">
        <f>SUM(T48:U48)</f>
        <v>0</v>
      </c>
    </row>
    <row r="49" spans="1:22" hidden="1" x14ac:dyDescent="0.3">
      <c r="A49" s="267" t="s">
        <v>143</v>
      </c>
      <c r="B49" s="271">
        <v>0</v>
      </c>
      <c r="C49" s="271">
        <v>0</v>
      </c>
      <c r="D49" s="271"/>
      <c r="E49" s="271">
        <v>0</v>
      </c>
      <c r="F49" s="271">
        <v>0</v>
      </c>
      <c r="G49" s="271">
        <f>B49*E49*F49</f>
        <v>0</v>
      </c>
      <c r="H49" s="271">
        <f>C49*E49</f>
        <v>0</v>
      </c>
      <c r="I49" s="271">
        <f>SUM(G49:H49)</f>
        <v>0</v>
      </c>
      <c r="J49" s="271">
        <v>0</v>
      </c>
      <c r="K49" s="271">
        <v>0</v>
      </c>
      <c r="L49" s="271">
        <f>B49*J49*K49</f>
        <v>0</v>
      </c>
      <c r="M49" s="271">
        <f>C49*J49</f>
        <v>0</v>
      </c>
      <c r="N49" s="271">
        <f>SUM(L49:M49)</f>
        <v>0</v>
      </c>
      <c r="O49" s="271">
        <v>0</v>
      </c>
      <c r="P49" s="271">
        <v>0</v>
      </c>
      <c r="Q49" s="271">
        <f>B49*O49*P49</f>
        <v>0</v>
      </c>
      <c r="R49" s="271">
        <f>C49*O49</f>
        <v>0</v>
      </c>
      <c r="S49" s="271">
        <f>SUM(Q49:R49)</f>
        <v>0</v>
      </c>
      <c r="T49" s="271">
        <f t="shared" si="62"/>
        <v>0</v>
      </c>
      <c r="U49" s="271">
        <f t="shared" si="62"/>
        <v>0</v>
      </c>
      <c r="V49" s="271">
        <f>SUM(T49:U49)</f>
        <v>0</v>
      </c>
    </row>
    <row r="50" spans="1:22" hidden="1" x14ac:dyDescent="0.3">
      <c r="A50" s="267" t="s">
        <v>144</v>
      </c>
      <c r="B50" s="271">
        <v>0</v>
      </c>
      <c r="C50" s="271">
        <v>0</v>
      </c>
      <c r="D50" s="271"/>
      <c r="E50" s="271">
        <v>0</v>
      </c>
      <c r="F50" s="271">
        <v>0</v>
      </c>
      <c r="G50" s="271">
        <f>B50*E50*F50</f>
        <v>0</v>
      </c>
      <c r="H50" s="271">
        <f>C50*E50</f>
        <v>0</v>
      </c>
      <c r="I50" s="271">
        <f>SUM(G50:H50)</f>
        <v>0</v>
      </c>
      <c r="J50" s="271">
        <v>0</v>
      </c>
      <c r="K50" s="271">
        <v>0</v>
      </c>
      <c r="L50" s="271">
        <f>B50*J50*K50</f>
        <v>0</v>
      </c>
      <c r="M50" s="271">
        <f>C50*J50</f>
        <v>0</v>
      </c>
      <c r="N50" s="271">
        <f>SUM(L50:M50)</f>
        <v>0</v>
      </c>
      <c r="O50" s="271">
        <v>0</v>
      </c>
      <c r="P50" s="271">
        <v>0</v>
      </c>
      <c r="Q50" s="271">
        <f>B50*O50*P50</f>
        <v>0</v>
      </c>
      <c r="R50" s="271">
        <f>C50*O50</f>
        <v>0</v>
      </c>
      <c r="S50" s="271">
        <f>SUM(Q50:R50)</f>
        <v>0</v>
      </c>
      <c r="T50" s="271">
        <f t="shared" si="62"/>
        <v>0</v>
      </c>
      <c r="U50" s="271">
        <f t="shared" si="62"/>
        <v>0</v>
      </c>
      <c r="V50" s="271">
        <f>SUM(T50:U50)</f>
        <v>0</v>
      </c>
    </row>
    <row r="51" spans="1:22" s="262" customFormat="1" x14ac:dyDescent="0.3">
      <c r="A51" s="260" t="s">
        <v>122</v>
      </c>
      <c r="B51" s="261"/>
      <c r="C51" s="261"/>
      <c r="D51" s="261"/>
      <c r="E51" s="261">
        <f>E52+E56</f>
        <v>0</v>
      </c>
      <c r="F51" s="261"/>
      <c r="G51" s="261">
        <f t="shared" ref="G51:V51" si="63">G52+G56</f>
        <v>0</v>
      </c>
      <c r="H51" s="261">
        <f t="shared" si="63"/>
        <v>0</v>
      </c>
      <c r="I51" s="261">
        <f t="shared" si="63"/>
        <v>0</v>
      </c>
      <c r="J51" s="261">
        <f t="shared" si="63"/>
        <v>0</v>
      </c>
      <c r="K51" s="261"/>
      <c r="L51" s="261">
        <f t="shared" si="63"/>
        <v>0</v>
      </c>
      <c r="M51" s="261">
        <f t="shared" si="63"/>
        <v>0</v>
      </c>
      <c r="N51" s="261">
        <f t="shared" si="63"/>
        <v>0</v>
      </c>
      <c r="O51" s="261">
        <f t="shared" si="63"/>
        <v>0</v>
      </c>
      <c r="P51" s="261"/>
      <c r="Q51" s="261">
        <f t="shared" si="63"/>
        <v>0</v>
      </c>
      <c r="R51" s="261">
        <f t="shared" si="63"/>
        <v>0</v>
      </c>
      <c r="S51" s="261">
        <f t="shared" si="63"/>
        <v>0</v>
      </c>
      <c r="T51" s="261">
        <f t="shared" si="63"/>
        <v>0</v>
      </c>
      <c r="U51" s="261">
        <f t="shared" si="63"/>
        <v>0</v>
      </c>
      <c r="V51" s="261">
        <f t="shared" si="63"/>
        <v>0</v>
      </c>
    </row>
    <row r="52" spans="1:22" s="266" customFormat="1" ht="18.75" x14ac:dyDescent="0.3">
      <c r="A52" s="263" t="s">
        <v>149</v>
      </c>
      <c r="B52" s="264"/>
      <c r="C52" s="264"/>
      <c r="D52" s="264"/>
      <c r="E52" s="264">
        <f t="shared" ref="E52:V52" si="64">SUM(E53:E55)</f>
        <v>0</v>
      </c>
      <c r="F52" s="264">
        <f t="shared" si="64"/>
        <v>0</v>
      </c>
      <c r="G52" s="264">
        <f t="shared" si="64"/>
        <v>0</v>
      </c>
      <c r="H52" s="264">
        <f t="shared" si="64"/>
        <v>0</v>
      </c>
      <c r="I52" s="264">
        <f t="shared" si="64"/>
        <v>0</v>
      </c>
      <c r="J52" s="264">
        <f t="shared" si="64"/>
        <v>0</v>
      </c>
      <c r="K52" s="264">
        <f t="shared" si="64"/>
        <v>0</v>
      </c>
      <c r="L52" s="264">
        <f t="shared" si="64"/>
        <v>0</v>
      </c>
      <c r="M52" s="264">
        <f t="shared" si="64"/>
        <v>0</v>
      </c>
      <c r="N52" s="264">
        <f t="shared" si="64"/>
        <v>0</v>
      </c>
      <c r="O52" s="264">
        <f t="shared" si="64"/>
        <v>0</v>
      </c>
      <c r="P52" s="264">
        <f t="shared" si="64"/>
        <v>0</v>
      </c>
      <c r="Q52" s="264">
        <f t="shared" si="64"/>
        <v>0</v>
      </c>
      <c r="R52" s="264">
        <f t="shared" si="64"/>
        <v>0</v>
      </c>
      <c r="S52" s="264">
        <f t="shared" si="64"/>
        <v>0</v>
      </c>
      <c r="T52" s="264">
        <f t="shared" si="64"/>
        <v>0</v>
      </c>
      <c r="U52" s="264">
        <f t="shared" si="64"/>
        <v>0</v>
      </c>
      <c r="V52" s="264">
        <f t="shared" si="64"/>
        <v>0</v>
      </c>
    </row>
    <row r="53" spans="1:22" x14ac:dyDescent="0.3">
      <c r="A53" s="267" t="s">
        <v>142</v>
      </c>
      <c r="B53" s="271">
        <v>0</v>
      </c>
      <c r="C53" s="271">
        <v>0</v>
      </c>
      <c r="D53" s="271"/>
      <c r="E53" s="271">
        <v>0</v>
      </c>
      <c r="F53" s="271">
        <v>0</v>
      </c>
      <c r="G53" s="271">
        <f>B53*E53*F53</f>
        <v>0</v>
      </c>
      <c r="H53" s="271">
        <f>C53*E53</f>
        <v>0</v>
      </c>
      <c r="I53" s="271">
        <f>SUM(G53:H53)</f>
        <v>0</v>
      </c>
      <c r="J53" s="271">
        <v>0</v>
      </c>
      <c r="K53" s="271">
        <v>0</v>
      </c>
      <c r="L53" s="271">
        <f>B53*J53*K53</f>
        <v>0</v>
      </c>
      <c r="M53" s="271">
        <f>C53*J53</f>
        <v>0</v>
      </c>
      <c r="N53" s="271">
        <f>SUM(L53:M53)</f>
        <v>0</v>
      </c>
      <c r="O53" s="271">
        <v>0</v>
      </c>
      <c r="P53" s="271">
        <v>0</v>
      </c>
      <c r="Q53" s="271">
        <f>B53*O53*P53</f>
        <v>0</v>
      </c>
      <c r="R53" s="271">
        <f>C53*O53</f>
        <v>0</v>
      </c>
      <c r="S53" s="271">
        <f>SUM(Q53:R53)</f>
        <v>0</v>
      </c>
      <c r="T53" s="271">
        <f t="shared" ref="T53:U55" si="65">G53+L53+Q53</f>
        <v>0</v>
      </c>
      <c r="U53" s="271">
        <f t="shared" si="65"/>
        <v>0</v>
      </c>
      <c r="V53" s="271">
        <f>SUM(T53:U53)</f>
        <v>0</v>
      </c>
    </row>
    <row r="54" spans="1:22" x14ac:dyDescent="0.3">
      <c r="A54" s="267" t="s">
        <v>143</v>
      </c>
      <c r="B54" s="271">
        <v>0</v>
      </c>
      <c r="C54" s="271">
        <v>0</v>
      </c>
      <c r="D54" s="271"/>
      <c r="E54" s="271">
        <v>0</v>
      </c>
      <c r="F54" s="271">
        <v>0</v>
      </c>
      <c r="G54" s="271">
        <f>B54*E54*F54</f>
        <v>0</v>
      </c>
      <c r="H54" s="271">
        <f>C54*E54</f>
        <v>0</v>
      </c>
      <c r="I54" s="271">
        <f>SUM(G54:H54)</f>
        <v>0</v>
      </c>
      <c r="J54" s="271">
        <v>0</v>
      </c>
      <c r="K54" s="271">
        <v>0</v>
      </c>
      <c r="L54" s="271">
        <f>B54*J54*K54</f>
        <v>0</v>
      </c>
      <c r="M54" s="271">
        <f>C54*J54</f>
        <v>0</v>
      </c>
      <c r="N54" s="271">
        <f>SUM(L54:M54)</f>
        <v>0</v>
      </c>
      <c r="O54" s="271">
        <v>0</v>
      </c>
      <c r="P54" s="271">
        <v>0</v>
      </c>
      <c r="Q54" s="271">
        <f>B54*O54*P54</f>
        <v>0</v>
      </c>
      <c r="R54" s="271">
        <f>C54*O54</f>
        <v>0</v>
      </c>
      <c r="S54" s="271">
        <f>SUM(Q54:R54)</f>
        <v>0</v>
      </c>
      <c r="T54" s="271">
        <f t="shared" si="65"/>
        <v>0</v>
      </c>
      <c r="U54" s="271">
        <f t="shared" si="65"/>
        <v>0</v>
      </c>
      <c r="V54" s="271">
        <f>SUM(T54:U54)</f>
        <v>0</v>
      </c>
    </row>
    <row r="55" spans="1:22" hidden="1" x14ac:dyDescent="0.3">
      <c r="A55" s="267" t="s">
        <v>144</v>
      </c>
      <c r="B55" s="271">
        <v>0</v>
      </c>
      <c r="C55" s="271">
        <v>0</v>
      </c>
      <c r="D55" s="271"/>
      <c r="E55" s="271">
        <v>0</v>
      </c>
      <c r="F55" s="271">
        <v>0</v>
      </c>
      <c r="G55" s="271">
        <f>B55*E55*F55</f>
        <v>0</v>
      </c>
      <c r="H55" s="271">
        <f>C55*E55</f>
        <v>0</v>
      </c>
      <c r="I55" s="271">
        <f>SUM(G55:H55)</f>
        <v>0</v>
      </c>
      <c r="J55" s="271">
        <v>0</v>
      </c>
      <c r="K55" s="271">
        <v>0</v>
      </c>
      <c r="L55" s="271">
        <f>B55*J55*K55</f>
        <v>0</v>
      </c>
      <c r="M55" s="271">
        <f>C55*J55</f>
        <v>0</v>
      </c>
      <c r="N55" s="271">
        <f>SUM(L55:M55)</f>
        <v>0</v>
      </c>
      <c r="O55" s="271">
        <v>0</v>
      </c>
      <c r="P55" s="271">
        <v>0</v>
      </c>
      <c r="Q55" s="271">
        <f>B55*O55*P55</f>
        <v>0</v>
      </c>
      <c r="R55" s="271">
        <f>C55*O55</f>
        <v>0</v>
      </c>
      <c r="S55" s="271">
        <f>SUM(Q55:R55)</f>
        <v>0</v>
      </c>
      <c r="T55" s="271">
        <f t="shared" si="65"/>
        <v>0</v>
      </c>
      <c r="U55" s="271">
        <f t="shared" si="65"/>
        <v>0</v>
      </c>
      <c r="V55" s="271">
        <f>SUM(T55:U55)</f>
        <v>0</v>
      </c>
    </row>
    <row r="56" spans="1:22" s="266" customFormat="1" ht="18.75" hidden="1" x14ac:dyDescent="0.3">
      <c r="A56" s="263" t="s">
        <v>150</v>
      </c>
      <c r="B56" s="264"/>
      <c r="C56" s="264"/>
      <c r="D56" s="264"/>
      <c r="E56" s="264">
        <f t="shared" ref="E56:V56" si="66">SUM(E57:E59)</f>
        <v>0</v>
      </c>
      <c r="F56" s="264">
        <f t="shared" si="66"/>
        <v>0</v>
      </c>
      <c r="G56" s="264">
        <f t="shared" si="66"/>
        <v>0</v>
      </c>
      <c r="H56" s="264">
        <f t="shared" si="66"/>
        <v>0</v>
      </c>
      <c r="I56" s="264">
        <f t="shared" si="66"/>
        <v>0</v>
      </c>
      <c r="J56" s="264">
        <f t="shared" si="66"/>
        <v>0</v>
      </c>
      <c r="K56" s="264">
        <f t="shared" si="66"/>
        <v>0</v>
      </c>
      <c r="L56" s="264">
        <f t="shared" si="66"/>
        <v>0</v>
      </c>
      <c r="M56" s="264">
        <f t="shared" si="66"/>
        <v>0</v>
      </c>
      <c r="N56" s="264">
        <f t="shared" si="66"/>
        <v>0</v>
      </c>
      <c r="O56" s="264">
        <f t="shared" si="66"/>
        <v>0</v>
      </c>
      <c r="P56" s="264">
        <f t="shared" si="66"/>
        <v>0</v>
      </c>
      <c r="Q56" s="264">
        <f t="shared" si="66"/>
        <v>0</v>
      </c>
      <c r="R56" s="264">
        <f t="shared" si="66"/>
        <v>0</v>
      </c>
      <c r="S56" s="264">
        <f t="shared" si="66"/>
        <v>0</v>
      </c>
      <c r="T56" s="264">
        <f t="shared" si="66"/>
        <v>0</v>
      </c>
      <c r="U56" s="264">
        <f t="shared" si="66"/>
        <v>0</v>
      </c>
      <c r="V56" s="264">
        <f t="shared" si="66"/>
        <v>0</v>
      </c>
    </row>
    <row r="57" spans="1:22" hidden="1" x14ac:dyDescent="0.3">
      <c r="A57" s="267" t="s">
        <v>142</v>
      </c>
      <c r="B57" s="271">
        <v>0</v>
      </c>
      <c r="C57" s="271">
        <v>0</v>
      </c>
      <c r="D57" s="271"/>
      <c r="E57" s="271">
        <v>0</v>
      </c>
      <c r="F57" s="271">
        <v>0</v>
      </c>
      <c r="G57" s="271">
        <f>B57*E57*F57</f>
        <v>0</v>
      </c>
      <c r="H57" s="271">
        <f>C57*E57</f>
        <v>0</v>
      </c>
      <c r="I57" s="271">
        <f>SUM(G57:H57)</f>
        <v>0</v>
      </c>
      <c r="J57" s="271">
        <v>0</v>
      </c>
      <c r="K57" s="271">
        <v>0</v>
      </c>
      <c r="L57" s="271">
        <f>B57*J57*K57</f>
        <v>0</v>
      </c>
      <c r="M57" s="271">
        <f>C57*J57</f>
        <v>0</v>
      </c>
      <c r="N57" s="271">
        <f>SUM(L57:M57)</f>
        <v>0</v>
      </c>
      <c r="O57" s="271">
        <v>0</v>
      </c>
      <c r="P57" s="271">
        <v>0</v>
      </c>
      <c r="Q57" s="271">
        <f>B57*O57*P57</f>
        <v>0</v>
      </c>
      <c r="R57" s="271">
        <f>C57*O57</f>
        <v>0</v>
      </c>
      <c r="S57" s="271">
        <f>SUM(Q57:R57)</f>
        <v>0</v>
      </c>
      <c r="T57" s="271">
        <f t="shared" ref="T57:U59" si="67">G57+L57+Q57</f>
        <v>0</v>
      </c>
      <c r="U57" s="271">
        <f t="shared" si="67"/>
        <v>0</v>
      </c>
      <c r="V57" s="271">
        <f>SUM(T57:U57)</f>
        <v>0</v>
      </c>
    </row>
    <row r="58" spans="1:22" hidden="1" x14ac:dyDescent="0.3">
      <c r="A58" s="267" t="s">
        <v>143</v>
      </c>
      <c r="B58" s="271">
        <v>0</v>
      </c>
      <c r="C58" s="271">
        <v>0</v>
      </c>
      <c r="D58" s="271"/>
      <c r="E58" s="271">
        <v>0</v>
      </c>
      <c r="F58" s="271">
        <v>0</v>
      </c>
      <c r="G58" s="271">
        <f>B58*E58*F58</f>
        <v>0</v>
      </c>
      <c r="H58" s="271">
        <f>C58*E58</f>
        <v>0</v>
      </c>
      <c r="I58" s="271">
        <f>SUM(G58:H58)</f>
        <v>0</v>
      </c>
      <c r="J58" s="271">
        <v>0</v>
      </c>
      <c r="K58" s="271">
        <v>0</v>
      </c>
      <c r="L58" s="271">
        <f>B58*J58*K58</f>
        <v>0</v>
      </c>
      <c r="M58" s="271">
        <f>C58*J58</f>
        <v>0</v>
      </c>
      <c r="N58" s="271">
        <f>SUM(L58:M58)</f>
        <v>0</v>
      </c>
      <c r="O58" s="271">
        <v>0</v>
      </c>
      <c r="P58" s="271">
        <v>0</v>
      </c>
      <c r="Q58" s="271">
        <f>B58*O58*P58</f>
        <v>0</v>
      </c>
      <c r="R58" s="271">
        <f>C58*O58</f>
        <v>0</v>
      </c>
      <c r="S58" s="271">
        <f>SUM(Q58:R58)</f>
        <v>0</v>
      </c>
      <c r="T58" s="271">
        <f t="shared" si="67"/>
        <v>0</v>
      </c>
      <c r="U58" s="271">
        <f t="shared" si="67"/>
        <v>0</v>
      </c>
      <c r="V58" s="271">
        <f>SUM(T58:U58)</f>
        <v>0</v>
      </c>
    </row>
    <row r="59" spans="1:22" hidden="1" x14ac:dyDescent="0.3">
      <c r="A59" s="267" t="s">
        <v>144</v>
      </c>
      <c r="B59" s="271">
        <v>0</v>
      </c>
      <c r="C59" s="271">
        <v>0</v>
      </c>
      <c r="D59" s="271"/>
      <c r="E59" s="271">
        <v>0</v>
      </c>
      <c r="F59" s="271">
        <v>0</v>
      </c>
      <c r="G59" s="271">
        <f>B59*E59*F59</f>
        <v>0</v>
      </c>
      <c r="H59" s="271">
        <f>C59*E59</f>
        <v>0</v>
      </c>
      <c r="I59" s="271">
        <f>SUM(G59:H59)</f>
        <v>0</v>
      </c>
      <c r="J59" s="271">
        <v>0</v>
      </c>
      <c r="K59" s="271">
        <v>0</v>
      </c>
      <c r="L59" s="271">
        <f>B59*J59*K59</f>
        <v>0</v>
      </c>
      <c r="M59" s="271">
        <f>C59*J59</f>
        <v>0</v>
      </c>
      <c r="N59" s="271">
        <f>SUM(L59:M59)</f>
        <v>0</v>
      </c>
      <c r="O59" s="271">
        <v>0</v>
      </c>
      <c r="P59" s="271">
        <v>0</v>
      </c>
      <c r="Q59" s="271">
        <f>B59*O59*P59</f>
        <v>0</v>
      </c>
      <c r="R59" s="271">
        <f>C59*O59</f>
        <v>0</v>
      </c>
      <c r="S59" s="271">
        <f>SUM(Q59:R59)</f>
        <v>0</v>
      </c>
      <c r="T59" s="271">
        <f t="shared" si="67"/>
        <v>0</v>
      </c>
      <c r="U59" s="271">
        <f t="shared" si="67"/>
        <v>0</v>
      </c>
      <c r="V59" s="271">
        <f>SUM(T59:U59)</f>
        <v>0</v>
      </c>
    </row>
    <row r="60" spans="1:22" s="255" customFormat="1" ht="18.75" x14ac:dyDescent="0.3">
      <c r="A60" s="277" t="s">
        <v>79</v>
      </c>
      <c r="B60" s="278"/>
      <c r="C60" s="278"/>
      <c r="D60" s="278"/>
      <c r="E60" s="278">
        <f>E61+E70</f>
        <v>0</v>
      </c>
      <c r="F60" s="278"/>
      <c r="G60" s="278">
        <f>G61+G70</f>
        <v>0</v>
      </c>
      <c r="H60" s="278">
        <f>H61+H70</f>
        <v>0</v>
      </c>
      <c r="I60" s="278">
        <f>I61+I70</f>
        <v>0</v>
      </c>
      <c r="J60" s="278">
        <f>J61+J70</f>
        <v>0</v>
      </c>
      <c r="K60" s="278"/>
      <c r="L60" s="278">
        <f>L61+L70</f>
        <v>0</v>
      </c>
      <c r="M60" s="278">
        <f>M61+M70</f>
        <v>0</v>
      </c>
      <c r="N60" s="278">
        <f>N61+N70</f>
        <v>0</v>
      </c>
      <c r="O60" s="278">
        <f>O61+O70</f>
        <v>0</v>
      </c>
      <c r="P60" s="278"/>
      <c r="Q60" s="278">
        <f t="shared" ref="Q60:V60" si="68">Q61+Q70</f>
        <v>0</v>
      </c>
      <c r="R60" s="278">
        <f t="shared" si="68"/>
        <v>0</v>
      </c>
      <c r="S60" s="278">
        <f t="shared" si="68"/>
        <v>0</v>
      </c>
      <c r="T60" s="278">
        <f t="shared" si="68"/>
        <v>0</v>
      </c>
      <c r="U60" s="278">
        <f t="shared" si="68"/>
        <v>0</v>
      </c>
      <c r="V60" s="278">
        <f t="shared" si="68"/>
        <v>0</v>
      </c>
    </row>
    <row r="61" spans="1:22" s="262" customFormat="1" x14ac:dyDescent="0.3">
      <c r="A61" s="260" t="s">
        <v>121</v>
      </c>
      <c r="B61" s="261"/>
      <c r="C61" s="261"/>
      <c r="D61" s="261"/>
      <c r="E61" s="261">
        <f>E62+E66</f>
        <v>0</v>
      </c>
      <c r="F61" s="261"/>
      <c r="G61" s="261">
        <f>G62+G66</f>
        <v>0</v>
      </c>
      <c r="H61" s="261">
        <f t="shared" ref="H61:J61" si="69">H62+H66</f>
        <v>0</v>
      </c>
      <c r="I61" s="261">
        <f t="shared" si="69"/>
        <v>0</v>
      </c>
      <c r="J61" s="261">
        <f t="shared" si="69"/>
        <v>0</v>
      </c>
      <c r="K61" s="261"/>
      <c r="L61" s="261">
        <f>L62+L66</f>
        <v>0</v>
      </c>
      <c r="M61" s="261">
        <f t="shared" ref="M61:O61" si="70">M62+M66</f>
        <v>0</v>
      </c>
      <c r="N61" s="261">
        <f t="shared" si="70"/>
        <v>0</v>
      </c>
      <c r="O61" s="261">
        <f t="shared" si="70"/>
        <v>0</v>
      </c>
      <c r="P61" s="261"/>
      <c r="Q61" s="261">
        <f t="shared" ref="Q61:V61" si="71">Q62+Q66</f>
        <v>0</v>
      </c>
      <c r="R61" s="261">
        <f t="shared" si="71"/>
        <v>0</v>
      </c>
      <c r="S61" s="261">
        <f t="shared" si="71"/>
        <v>0</v>
      </c>
      <c r="T61" s="261">
        <f t="shared" si="71"/>
        <v>0</v>
      </c>
      <c r="U61" s="261">
        <f t="shared" si="71"/>
        <v>0</v>
      </c>
      <c r="V61" s="261">
        <f t="shared" si="71"/>
        <v>0</v>
      </c>
    </row>
    <row r="62" spans="1:22" s="266" customFormat="1" ht="18.75" x14ac:dyDescent="0.3">
      <c r="A62" s="263" t="s">
        <v>149</v>
      </c>
      <c r="B62" s="264"/>
      <c r="C62" s="264"/>
      <c r="D62" s="264"/>
      <c r="E62" s="264">
        <f t="shared" ref="E62:V62" si="72">SUM(E63:E65)</f>
        <v>0</v>
      </c>
      <c r="F62" s="264">
        <f t="shared" si="72"/>
        <v>0</v>
      </c>
      <c r="G62" s="264">
        <f t="shared" si="72"/>
        <v>0</v>
      </c>
      <c r="H62" s="264">
        <f t="shared" si="72"/>
        <v>0</v>
      </c>
      <c r="I62" s="264">
        <f t="shared" si="72"/>
        <v>0</v>
      </c>
      <c r="J62" s="264">
        <f t="shared" si="72"/>
        <v>0</v>
      </c>
      <c r="K62" s="264">
        <f t="shared" si="72"/>
        <v>0</v>
      </c>
      <c r="L62" s="264">
        <f t="shared" si="72"/>
        <v>0</v>
      </c>
      <c r="M62" s="264">
        <f t="shared" si="72"/>
        <v>0</v>
      </c>
      <c r="N62" s="264">
        <f t="shared" si="72"/>
        <v>0</v>
      </c>
      <c r="O62" s="264">
        <f t="shared" si="72"/>
        <v>0</v>
      </c>
      <c r="P62" s="264">
        <f t="shared" si="72"/>
        <v>0</v>
      </c>
      <c r="Q62" s="264">
        <f t="shared" si="72"/>
        <v>0</v>
      </c>
      <c r="R62" s="264">
        <f t="shared" si="72"/>
        <v>0</v>
      </c>
      <c r="S62" s="264">
        <f t="shared" si="72"/>
        <v>0</v>
      </c>
      <c r="T62" s="264">
        <f t="shared" si="72"/>
        <v>0</v>
      </c>
      <c r="U62" s="264">
        <f t="shared" si="72"/>
        <v>0</v>
      </c>
      <c r="V62" s="264">
        <f t="shared" si="72"/>
        <v>0</v>
      </c>
    </row>
    <row r="63" spans="1:22" x14ac:dyDescent="0.3">
      <c r="A63" s="267" t="s">
        <v>142</v>
      </c>
      <c r="B63" s="271">
        <v>0</v>
      </c>
      <c r="C63" s="271">
        <v>0</v>
      </c>
      <c r="D63" s="271"/>
      <c r="E63" s="271">
        <v>0</v>
      </c>
      <c r="F63" s="271">
        <v>0</v>
      </c>
      <c r="G63" s="271">
        <f>B63*E63*F63</f>
        <v>0</v>
      </c>
      <c r="H63" s="271">
        <f>C63*E63</f>
        <v>0</v>
      </c>
      <c r="I63" s="271">
        <f>SUM(G63:H63)</f>
        <v>0</v>
      </c>
      <c r="J63" s="271">
        <v>0</v>
      </c>
      <c r="K63" s="271">
        <v>0</v>
      </c>
      <c r="L63" s="271">
        <f>B63*J63*K63</f>
        <v>0</v>
      </c>
      <c r="M63" s="271">
        <f>C63*J63</f>
        <v>0</v>
      </c>
      <c r="N63" s="271">
        <f>SUM(L63:M63)</f>
        <v>0</v>
      </c>
      <c r="O63" s="271">
        <v>0</v>
      </c>
      <c r="P63" s="271">
        <v>0</v>
      </c>
      <c r="Q63" s="271">
        <f>B63*O63*P63</f>
        <v>0</v>
      </c>
      <c r="R63" s="271">
        <f>C63*O63</f>
        <v>0</v>
      </c>
      <c r="S63" s="271">
        <f>SUM(Q63:R63)</f>
        <v>0</v>
      </c>
      <c r="T63" s="271">
        <f t="shared" ref="T63:U65" si="73">G63+L63+Q63</f>
        <v>0</v>
      </c>
      <c r="U63" s="271">
        <f t="shared" si="73"/>
        <v>0</v>
      </c>
      <c r="V63" s="271">
        <f>SUM(T63:U63)</f>
        <v>0</v>
      </c>
    </row>
    <row r="64" spans="1:22" x14ac:dyDescent="0.3">
      <c r="A64" s="267" t="s">
        <v>143</v>
      </c>
      <c r="B64" s="271">
        <v>0</v>
      </c>
      <c r="C64" s="271">
        <v>0</v>
      </c>
      <c r="D64" s="271"/>
      <c r="E64" s="271">
        <v>0</v>
      </c>
      <c r="F64" s="271">
        <v>0</v>
      </c>
      <c r="G64" s="271">
        <f>B64*E64*F64</f>
        <v>0</v>
      </c>
      <c r="H64" s="271">
        <f>C64*E64</f>
        <v>0</v>
      </c>
      <c r="I64" s="271">
        <f>SUM(G64:H64)</f>
        <v>0</v>
      </c>
      <c r="J64" s="271">
        <v>0</v>
      </c>
      <c r="K64" s="271">
        <v>0</v>
      </c>
      <c r="L64" s="271">
        <f>B64*J64*K64</f>
        <v>0</v>
      </c>
      <c r="M64" s="271">
        <f>C64*J64</f>
        <v>0</v>
      </c>
      <c r="N64" s="271">
        <f>SUM(L64:M64)</f>
        <v>0</v>
      </c>
      <c r="O64" s="271">
        <v>0</v>
      </c>
      <c r="P64" s="271">
        <v>0</v>
      </c>
      <c r="Q64" s="271">
        <f>B64*O64*P64</f>
        <v>0</v>
      </c>
      <c r="R64" s="271">
        <f>C64*O64</f>
        <v>0</v>
      </c>
      <c r="S64" s="271">
        <f>SUM(Q64:R64)</f>
        <v>0</v>
      </c>
      <c r="T64" s="271">
        <f t="shared" si="73"/>
        <v>0</v>
      </c>
      <c r="U64" s="271">
        <f t="shared" si="73"/>
        <v>0</v>
      </c>
      <c r="V64" s="271">
        <f>SUM(T64:U64)</f>
        <v>0</v>
      </c>
    </row>
    <row r="65" spans="1:22" x14ac:dyDescent="0.3">
      <c r="A65" s="267" t="s">
        <v>144</v>
      </c>
      <c r="B65" s="271">
        <v>0</v>
      </c>
      <c r="C65" s="271">
        <v>0</v>
      </c>
      <c r="D65" s="271"/>
      <c r="E65" s="271">
        <v>0</v>
      </c>
      <c r="F65" s="271">
        <v>0</v>
      </c>
      <c r="G65" s="271">
        <f>B65*E65*F65</f>
        <v>0</v>
      </c>
      <c r="H65" s="271">
        <f>C65*E65</f>
        <v>0</v>
      </c>
      <c r="I65" s="271">
        <f>SUM(G65:H65)</f>
        <v>0</v>
      </c>
      <c r="J65" s="271">
        <v>0</v>
      </c>
      <c r="K65" s="271">
        <v>0</v>
      </c>
      <c r="L65" s="271">
        <f>B65*J65*K65</f>
        <v>0</v>
      </c>
      <c r="M65" s="271">
        <f>C65*J65</f>
        <v>0</v>
      </c>
      <c r="N65" s="271">
        <f>SUM(L65:M65)</f>
        <v>0</v>
      </c>
      <c r="O65" s="271">
        <v>0</v>
      </c>
      <c r="P65" s="271">
        <v>0</v>
      </c>
      <c r="Q65" s="271">
        <f>B65*O65*P65</f>
        <v>0</v>
      </c>
      <c r="R65" s="271">
        <f>C65*O65</f>
        <v>0</v>
      </c>
      <c r="S65" s="271">
        <f>SUM(Q65:R65)</f>
        <v>0</v>
      </c>
      <c r="T65" s="271">
        <f t="shared" si="73"/>
        <v>0</v>
      </c>
      <c r="U65" s="271">
        <f t="shared" si="73"/>
        <v>0</v>
      </c>
      <c r="V65" s="271">
        <f>SUM(T65:U65)</f>
        <v>0</v>
      </c>
    </row>
    <row r="66" spans="1:22" s="266" customFormat="1" ht="18.75" hidden="1" x14ac:dyDescent="0.3">
      <c r="A66" s="263" t="s">
        <v>150</v>
      </c>
      <c r="B66" s="264"/>
      <c r="C66" s="264"/>
      <c r="D66" s="264"/>
      <c r="E66" s="264">
        <f t="shared" ref="E66:V66" si="74">SUM(E67:E69)</f>
        <v>0</v>
      </c>
      <c r="F66" s="264">
        <f t="shared" si="74"/>
        <v>0</v>
      </c>
      <c r="G66" s="264">
        <f t="shared" si="74"/>
        <v>0</v>
      </c>
      <c r="H66" s="264">
        <f t="shared" si="74"/>
        <v>0</v>
      </c>
      <c r="I66" s="264">
        <f t="shared" si="74"/>
        <v>0</v>
      </c>
      <c r="J66" s="264">
        <f t="shared" si="74"/>
        <v>0</v>
      </c>
      <c r="K66" s="264">
        <f t="shared" si="74"/>
        <v>0</v>
      </c>
      <c r="L66" s="264">
        <f t="shared" si="74"/>
        <v>0</v>
      </c>
      <c r="M66" s="264">
        <f t="shared" si="74"/>
        <v>0</v>
      </c>
      <c r="N66" s="264">
        <f t="shared" si="74"/>
        <v>0</v>
      </c>
      <c r="O66" s="264">
        <f t="shared" si="74"/>
        <v>0</v>
      </c>
      <c r="P66" s="264">
        <f t="shared" si="74"/>
        <v>0</v>
      </c>
      <c r="Q66" s="264">
        <f t="shared" si="74"/>
        <v>0</v>
      </c>
      <c r="R66" s="264">
        <f t="shared" si="74"/>
        <v>0</v>
      </c>
      <c r="S66" s="264">
        <f t="shared" si="74"/>
        <v>0</v>
      </c>
      <c r="T66" s="264">
        <f t="shared" si="74"/>
        <v>0</v>
      </c>
      <c r="U66" s="264">
        <f t="shared" si="74"/>
        <v>0</v>
      </c>
      <c r="V66" s="264">
        <f t="shared" si="74"/>
        <v>0</v>
      </c>
    </row>
    <row r="67" spans="1:22" hidden="1" x14ac:dyDescent="0.3">
      <c r="A67" s="267" t="s">
        <v>142</v>
      </c>
      <c r="B67" s="271">
        <v>0</v>
      </c>
      <c r="C67" s="271">
        <v>0</v>
      </c>
      <c r="D67" s="271"/>
      <c r="E67" s="271">
        <v>0</v>
      </c>
      <c r="F67" s="271">
        <v>0</v>
      </c>
      <c r="G67" s="271">
        <f>B67*E67*F67</f>
        <v>0</v>
      </c>
      <c r="H67" s="271">
        <f>C67*E67</f>
        <v>0</v>
      </c>
      <c r="I67" s="271">
        <f>SUM(G67:H67)</f>
        <v>0</v>
      </c>
      <c r="J67" s="271">
        <v>0</v>
      </c>
      <c r="K67" s="271">
        <v>0</v>
      </c>
      <c r="L67" s="271">
        <f>B67*J67*K67</f>
        <v>0</v>
      </c>
      <c r="M67" s="271">
        <f>C67*J67</f>
        <v>0</v>
      </c>
      <c r="N67" s="271">
        <f>SUM(L67:M67)</f>
        <v>0</v>
      </c>
      <c r="O67" s="271">
        <v>0</v>
      </c>
      <c r="P67" s="271">
        <v>0</v>
      </c>
      <c r="Q67" s="271">
        <f>B67*O67*P67</f>
        <v>0</v>
      </c>
      <c r="R67" s="271">
        <f>C67*O67</f>
        <v>0</v>
      </c>
      <c r="S67" s="271">
        <f>SUM(Q67:R67)</f>
        <v>0</v>
      </c>
      <c r="T67" s="271">
        <f t="shared" ref="T67:U69" si="75">G67+L67+Q67</f>
        <v>0</v>
      </c>
      <c r="U67" s="271">
        <f t="shared" si="75"/>
        <v>0</v>
      </c>
      <c r="V67" s="271">
        <f>SUM(T67:U67)</f>
        <v>0</v>
      </c>
    </row>
    <row r="68" spans="1:22" hidden="1" x14ac:dyDescent="0.3">
      <c r="A68" s="267" t="s">
        <v>143</v>
      </c>
      <c r="B68" s="271">
        <v>0</v>
      </c>
      <c r="C68" s="271">
        <v>0</v>
      </c>
      <c r="D68" s="271"/>
      <c r="E68" s="271">
        <v>0</v>
      </c>
      <c r="F68" s="271">
        <v>0</v>
      </c>
      <c r="G68" s="271">
        <f>B68*E68*F68</f>
        <v>0</v>
      </c>
      <c r="H68" s="271">
        <f>C68*E68</f>
        <v>0</v>
      </c>
      <c r="I68" s="271">
        <f>SUM(G68:H68)</f>
        <v>0</v>
      </c>
      <c r="J68" s="271">
        <v>0</v>
      </c>
      <c r="K68" s="271">
        <v>0</v>
      </c>
      <c r="L68" s="271">
        <f>B68*J68*K68</f>
        <v>0</v>
      </c>
      <c r="M68" s="271">
        <f>C68*J68</f>
        <v>0</v>
      </c>
      <c r="N68" s="271">
        <f>SUM(L68:M68)</f>
        <v>0</v>
      </c>
      <c r="O68" s="271">
        <v>0</v>
      </c>
      <c r="P68" s="271">
        <v>0</v>
      </c>
      <c r="Q68" s="271">
        <f>B68*O68*P68</f>
        <v>0</v>
      </c>
      <c r="R68" s="271">
        <f>C68*O68</f>
        <v>0</v>
      </c>
      <c r="S68" s="271">
        <f>SUM(Q68:R68)</f>
        <v>0</v>
      </c>
      <c r="T68" s="271">
        <f t="shared" si="75"/>
        <v>0</v>
      </c>
      <c r="U68" s="271">
        <f t="shared" si="75"/>
        <v>0</v>
      </c>
      <c r="V68" s="271">
        <f>SUM(T68:U68)</f>
        <v>0</v>
      </c>
    </row>
    <row r="69" spans="1:22" hidden="1" x14ac:dyDescent="0.3">
      <c r="A69" s="267" t="s">
        <v>144</v>
      </c>
      <c r="B69" s="271">
        <v>0</v>
      </c>
      <c r="C69" s="271">
        <v>0</v>
      </c>
      <c r="D69" s="271"/>
      <c r="E69" s="271">
        <v>0</v>
      </c>
      <c r="F69" s="271">
        <v>0</v>
      </c>
      <c r="G69" s="271">
        <f>B69*E69*F69</f>
        <v>0</v>
      </c>
      <c r="H69" s="271">
        <f>C69*E69</f>
        <v>0</v>
      </c>
      <c r="I69" s="271">
        <f>SUM(G69:H69)</f>
        <v>0</v>
      </c>
      <c r="J69" s="271">
        <v>0</v>
      </c>
      <c r="K69" s="271">
        <v>0</v>
      </c>
      <c r="L69" s="271">
        <f>B69*J69*K69</f>
        <v>0</v>
      </c>
      <c r="M69" s="271">
        <f>C69*J69</f>
        <v>0</v>
      </c>
      <c r="N69" s="271">
        <f>SUM(L69:M69)</f>
        <v>0</v>
      </c>
      <c r="O69" s="271">
        <v>0</v>
      </c>
      <c r="P69" s="271">
        <v>0</v>
      </c>
      <c r="Q69" s="271">
        <f>B69*O69*P69</f>
        <v>0</v>
      </c>
      <c r="R69" s="271">
        <f>C69*O69</f>
        <v>0</v>
      </c>
      <c r="S69" s="271">
        <f>SUM(Q69:R69)</f>
        <v>0</v>
      </c>
      <c r="T69" s="271">
        <f t="shared" si="75"/>
        <v>0</v>
      </c>
      <c r="U69" s="271">
        <f t="shared" si="75"/>
        <v>0</v>
      </c>
      <c r="V69" s="271">
        <f>SUM(T69:U69)</f>
        <v>0</v>
      </c>
    </row>
    <row r="70" spans="1:22" s="262" customFormat="1" x14ac:dyDescent="0.3">
      <c r="A70" s="260" t="s">
        <v>122</v>
      </c>
      <c r="B70" s="261"/>
      <c r="C70" s="261"/>
      <c r="D70" s="261"/>
      <c r="E70" s="261">
        <f>E71+E75</f>
        <v>0</v>
      </c>
      <c r="F70" s="261"/>
      <c r="G70" s="261">
        <f t="shared" ref="G70:J70" si="76">G71+G75</f>
        <v>0</v>
      </c>
      <c r="H70" s="261">
        <f t="shared" si="76"/>
        <v>0</v>
      </c>
      <c r="I70" s="261">
        <f t="shared" si="76"/>
        <v>0</v>
      </c>
      <c r="J70" s="261">
        <f t="shared" si="76"/>
        <v>0</v>
      </c>
      <c r="K70" s="261"/>
      <c r="L70" s="261">
        <f t="shared" ref="L70:O70" si="77">L71+L75</f>
        <v>0</v>
      </c>
      <c r="M70" s="261">
        <f t="shared" si="77"/>
        <v>0</v>
      </c>
      <c r="N70" s="261">
        <f t="shared" si="77"/>
        <v>0</v>
      </c>
      <c r="O70" s="261">
        <f t="shared" si="77"/>
        <v>0</v>
      </c>
      <c r="P70" s="261"/>
      <c r="Q70" s="261">
        <f t="shared" ref="Q70:V70" si="78">Q71+Q75</f>
        <v>0</v>
      </c>
      <c r="R70" s="261">
        <f t="shared" si="78"/>
        <v>0</v>
      </c>
      <c r="S70" s="261">
        <f t="shared" si="78"/>
        <v>0</v>
      </c>
      <c r="T70" s="261">
        <f t="shared" si="78"/>
        <v>0</v>
      </c>
      <c r="U70" s="261">
        <f t="shared" si="78"/>
        <v>0</v>
      </c>
      <c r="V70" s="261">
        <f t="shared" si="78"/>
        <v>0</v>
      </c>
    </row>
    <row r="71" spans="1:22" s="266" customFormat="1" ht="18.75" x14ac:dyDescent="0.3">
      <c r="A71" s="263" t="s">
        <v>149</v>
      </c>
      <c r="B71" s="264"/>
      <c r="C71" s="264"/>
      <c r="D71" s="264"/>
      <c r="E71" s="264">
        <f t="shared" ref="E71:V71" si="79">SUM(E72:E74)</f>
        <v>0</v>
      </c>
      <c r="F71" s="264">
        <f t="shared" si="79"/>
        <v>0</v>
      </c>
      <c r="G71" s="264">
        <f t="shared" si="79"/>
        <v>0</v>
      </c>
      <c r="H71" s="264">
        <f t="shared" si="79"/>
        <v>0</v>
      </c>
      <c r="I71" s="264">
        <f t="shared" si="79"/>
        <v>0</v>
      </c>
      <c r="J71" s="264">
        <f t="shared" si="79"/>
        <v>0</v>
      </c>
      <c r="K71" s="264">
        <f t="shared" si="79"/>
        <v>0</v>
      </c>
      <c r="L71" s="264">
        <f t="shared" si="79"/>
        <v>0</v>
      </c>
      <c r="M71" s="264">
        <f t="shared" si="79"/>
        <v>0</v>
      </c>
      <c r="N71" s="264">
        <f t="shared" si="79"/>
        <v>0</v>
      </c>
      <c r="O71" s="264">
        <f t="shared" si="79"/>
        <v>0</v>
      </c>
      <c r="P71" s="264">
        <f t="shared" si="79"/>
        <v>0</v>
      </c>
      <c r="Q71" s="264">
        <f t="shared" si="79"/>
        <v>0</v>
      </c>
      <c r="R71" s="264">
        <f t="shared" si="79"/>
        <v>0</v>
      </c>
      <c r="S71" s="264">
        <f t="shared" si="79"/>
        <v>0</v>
      </c>
      <c r="T71" s="264">
        <f t="shared" si="79"/>
        <v>0</v>
      </c>
      <c r="U71" s="264">
        <f t="shared" si="79"/>
        <v>0</v>
      </c>
      <c r="V71" s="264">
        <f t="shared" si="79"/>
        <v>0</v>
      </c>
    </row>
    <row r="72" spans="1:22" x14ac:dyDescent="0.3">
      <c r="A72" s="267" t="s">
        <v>142</v>
      </c>
      <c r="B72" s="271">
        <v>0</v>
      </c>
      <c r="C72" s="271">
        <v>0</v>
      </c>
      <c r="D72" s="271"/>
      <c r="E72" s="271">
        <v>0</v>
      </c>
      <c r="F72" s="271">
        <v>0</v>
      </c>
      <c r="G72" s="271">
        <f>B72*E72*F72</f>
        <v>0</v>
      </c>
      <c r="H72" s="271">
        <f>C72*E72</f>
        <v>0</v>
      </c>
      <c r="I72" s="271">
        <f>SUM(G72:H72)</f>
        <v>0</v>
      </c>
      <c r="J72" s="271">
        <v>0</v>
      </c>
      <c r="K72" s="271">
        <v>0</v>
      </c>
      <c r="L72" s="271">
        <f>B72*J72*K72</f>
        <v>0</v>
      </c>
      <c r="M72" s="271">
        <f>C72*J72</f>
        <v>0</v>
      </c>
      <c r="N72" s="271">
        <f>SUM(L72:M72)</f>
        <v>0</v>
      </c>
      <c r="O72" s="271">
        <v>0</v>
      </c>
      <c r="P72" s="271">
        <v>0</v>
      </c>
      <c r="Q72" s="271">
        <f>B72*O72*P72</f>
        <v>0</v>
      </c>
      <c r="R72" s="271">
        <f>C72*O72</f>
        <v>0</v>
      </c>
      <c r="S72" s="271">
        <f>SUM(Q72:R72)</f>
        <v>0</v>
      </c>
      <c r="T72" s="271">
        <f t="shared" ref="T72:U74" si="80">G72+L72+Q72</f>
        <v>0</v>
      </c>
      <c r="U72" s="271">
        <f t="shared" si="80"/>
        <v>0</v>
      </c>
      <c r="V72" s="271">
        <f>SUM(T72:U72)</f>
        <v>0</v>
      </c>
    </row>
    <row r="73" spans="1:22" x14ac:dyDescent="0.3">
      <c r="A73" s="267" t="s">
        <v>143</v>
      </c>
      <c r="B73" s="271">
        <v>0</v>
      </c>
      <c r="C73" s="271">
        <v>0</v>
      </c>
      <c r="D73" s="271"/>
      <c r="E73" s="271">
        <v>0</v>
      </c>
      <c r="F73" s="271">
        <v>0</v>
      </c>
      <c r="G73" s="271">
        <f>B73*E73*F73</f>
        <v>0</v>
      </c>
      <c r="H73" s="271">
        <f>C73*E73</f>
        <v>0</v>
      </c>
      <c r="I73" s="271">
        <f>SUM(G73:H73)</f>
        <v>0</v>
      </c>
      <c r="J73" s="271">
        <v>0</v>
      </c>
      <c r="K73" s="271">
        <v>0</v>
      </c>
      <c r="L73" s="271">
        <f>B73*J73*K73</f>
        <v>0</v>
      </c>
      <c r="M73" s="271">
        <f>C73*J73</f>
        <v>0</v>
      </c>
      <c r="N73" s="271">
        <f>SUM(L73:M73)</f>
        <v>0</v>
      </c>
      <c r="O73" s="271">
        <v>0</v>
      </c>
      <c r="P73" s="271">
        <v>0</v>
      </c>
      <c r="Q73" s="271">
        <f>B73*O73*P73</f>
        <v>0</v>
      </c>
      <c r="R73" s="271">
        <f>C73*O73</f>
        <v>0</v>
      </c>
      <c r="S73" s="271">
        <f>SUM(Q73:R73)</f>
        <v>0</v>
      </c>
      <c r="T73" s="271">
        <f t="shared" si="80"/>
        <v>0</v>
      </c>
      <c r="U73" s="271">
        <f t="shared" si="80"/>
        <v>0</v>
      </c>
      <c r="V73" s="271">
        <f>SUM(T73:U73)</f>
        <v>0</v>
      </c>
    </row>
    <row r="74" spans="1:22" x14ac:dyDescent="0.3">
      <c r="A74" s="279" t="s">
        <v>144</v>
      </c>
      <c r="B74" s="280">
        <v>0</v>
      </c>
      <c r="C74" s="280">
        <v>0</v>
      </c>
      <c r="D74" s="280"/>
      <c r="E74" s="280">
        <v>0</v>
      </c>
      <c r="F74" s="280">
        <v>0</v>
      </c>
      <c r="G74" s="280">
        <f>B74*E74*F74</f>
        <v>0</v>
      </c>
      <c r="H74" s="280">
        <f>C74*E74</f>
        <v>0</v>
      </c>
      <c r="I74" s="280">
        <f>SUM(G74:H74)</f>
        <v>0</v>
      </c>
      <c r="J74" s="280">
        <v>0</v>
      </c>
      <c r="K74" s="280">
        <v>0</v>
      </c>
      <c r="L74" s="280">
        <f>B74*J74*K74</f>
        <v>0</v>
      </c>
      <c r="M74" s="280">
        <f>C74*J74</f>
        <v>0</v>
      </c>
      <c r="N74" s="280">
        <f>SUM(L74:M74)</f>
        <v>0</v>
      </c>
      <c r="O74" s="280">
        <v>0</v>
      </c>
      <c r="P74" s="280">
        <v>0</v>
      </c>
      <c r="Q74" s="280">
        <f>B74*O74*P74</f>
        <v>0</v>
      </c>
      <c r="R74" s="280">
        <f>C74*O74</f>
        <v>0</v>
      </c>
      <c r="S74" s="280">
        <f>SUM(Q74:R74)</f>
        <v>0</v>
      </c>
      <c r="T74" s="280">
        <f t="shared" si="80"/>
        <v>0</v>
      </c>
      <c r="U74" s="280">
        <f t="shared" si="80"/>
        <v>0</v>
      </c>
      <c r="V74" s="280">
        <f>SUM(T74:U74)</f>
        <v>0</v>
      </c>
    </row>
    <row r="75" spans="1:22" s="266" customFormat="1" ht="18.75" hidden="1" x14ac:dyDescent="0.3">
      <c r="A75" s="263" t="s">
        <v>150</v>
      </c>
      <c r="B75" s="264"/>
      <c r="C75" s="264"/>
      <c r="D75" s="264"/>
      <c r="E75" s="264">
        <f t="shared" ref="E75:V75" si="81">SUM(E76:E78)</f>
        <v>0</v>
      </c>
      <c r="F75" s="264">
        <f t="shared" si="81"/>
        <v>0</v>
      </c>
      <c r="G75" s="264">
        <f t="shared" si="81"/>
        <v>0</v>
      </c>
      <c r="H75" s="264">
        <f t="shared" si="81"/>
        <v>0</v>
      </c>
      <c r="I75" s="264">
        <f t="shared" si="81"/>
        <v>0</v>
      </c>
      <c r="J75" s="264">
        <f t="shared" si="81"/>
        <v>0</v>
      </c>
      <c r="K75" s="264">
        <f t="shared" si="81"/>
        <v>0</v>
      </c>
      <c r="L75" s="264">
        <f t="shared" si="81"/>
        <v>0</v>
      </c>
      <c r="M75" s="264">
        <f t="shared" si="81"/>
        <v>0</v>
      </c>
      <c r="N75" s="264">
        <f t="shared" si="81"/>
        <v>0</v>
      </c>
      <c r="O75" s="264">
        <f t="shared" si="81"/>
        <v>0</v>
      </c>
      <c r="P75" s="264">
        <f t="shared" si="81"/>
        <v>0</v>
      </c>
      <c r="Q75" s="264">
        <f t="shared" si="81"/>
        <v>0</v>
      </c>
      <c r="R75" s="264">
        <f t="shared" si="81"/>
        <v>0</v>
      </c>
      <c r="S75" s="264">
        <f t="shared" si="81"/>
        <v>0</v>
      </c>
      <c r="T75" s="264">
        <f t="shared" si="81"/>
        <v>0</v>
      </c>
      <c r="U75" s="264">
        <f t="shared" si="81"/>
        <v>0</v>
      </c>
      <c r="V75" s="264">
        <f t="shared" si="81"/>
        <v>0</v>
      </c>
    </row>
    <row r="76" spans="1:22" hidden="1" x14ac:dyDescent="0.3">
      <c r="A76" s="267" t="s">
        <v>142</v>
      </c>
      <c r="B76" s="271">
        <v>0</v>
      </c>
      <c r="C76" s="271">
        <v>0</v>
      </c>
      <c r="D76" s="271"/>
      <c r="E76" s="271">
        <v>0</v>
      </c>
      <c r="F76" s="271">
        <v>0</v>
      </c>
      <c r="G76" s="271">
        <f>B76*E76*F76</f>
        <v>0</v>
      </c>
      <c r="H76" s="271">
        <f>C76*E76</f>
        <v>0</v>
      </c>
      <c r="I76" s="271">
        <f>SUM(G76:H76)</f>
        <v>0</v>
      </c>
      <c r="J76" s="271">
        <v>0</v>
      </c>
      <c r="K76" s="271">
        <v>0</v>
      </c>
      <c r="L76" s="271">
        <f>B76*J76*K76</f>
        <v>0</v>
      </c>
      <c r="M76" s="271">
        <f>C76*J76</f>
        <v>0</v>
      </c>
      <c r="N76" s="271">
        <f>SUM(L76:M76)</f>
        <v>0</v>
      </c>
      <c r="O76" s="271">
        <v>0</v>
      </c>
      <c r="P76" s="271">
        <v>0</v>
      </c>
      <c r="Q76" s="271">
        <f>B76*O76*P76</f>
        <v>0</v>
      </c>
      <c r="R76" s="271">
        <f>C76*O76</f>
        <v>0</v>
      </c>
      <c r="S76" s="271">
        <f>SUM(Q76:R76)</f>
        <v>0</v>
      </c>
      <c r="T76" s="271">
        <f t="shared" ref="T76:U78" si="82">G76+L76+Q76</f>
        <v>0</v>
      </c>
      <c r="U76" s="271">
        <f t="shared" si="82"/>
        <v>0</v>
      </c>
      <c r="V76" s="271">
        <f>SUM(T76:U76)</f>
        <v>0</v>
      </c>
    </row>
    <row r="77" spans="1:22" hidden="1" x14ac:dyDescent="0.3">
      <c r="A77" s="267" t="s">
        <v>143</v>
      </c>
      <c r="B77" s="271">
        <v>0</v>
      </c>
      <c r="C77" s="271">
        <v>0</v>
      </c>
      <c r="D77" s="271"/>
      <c r="E77" s="271">
        <v>0</v>
      </c>
      <c r="F77" s="271">
        <v>0</v>
      </c>
      <c r="G77" s="271">
        <f>B77*E77*F77</f>
        <v>0</v>
      </c>
      <c r="H77" s="271">
        <f>C77*E77</f>
        <v>0</v>
      </c>
      <c r="I77" s="271">
        <f>SUM(G77:H77)</f>
        <v>0</v>
      </c>
      <c r="J77" s="271">
        <v>0</v>
      </c>
      <c r="K77" s="271">
        <v>0</v>
      </c>
      <c r="L77" s="271">
        <f>B77*J77*K77</f>
        <v>0</v>
      </c>
      <c r="M77" s="271">
        <f>C77*J77</f>
        <v>0</v>
      </c>
      <c r="N77" s="271">
        <f>SUM(L77:M77)</f>
        <v>0</v>
      </c>
      <c r="O77" s="271">
        <v>0</v>
      </c>
      <c r="P77" s="271">
        <v>0</v>
      </c>
      <c r="Q77" s="271">
        <f>B77*O77*P77</f>
        <v>0</v>
      </c>
      <c r="R77" s="271">
        <f>C77*O77</f>
        <v>0</v>
      </c>
      <c r="S77" s="271">
        <f>SUM(Q77:R77)</f>
        <v>0</v>
      </c>
      <c r="T77" s="271">
        <f t="shared" si="82"/>
        <v>0</v>
      </c>
      <c r="U77" s="271">
        <f t="shared" si="82"/>
        <v>0</v>
      </c>
      <c r="V77" s="271">
        <f>SUM(T77:U77)</f>
        <v>0</v>
      </c>
    </row>
    <row r="78" spans="1:22" hidden="1" x14ac:dyDescent="0.3">
      <c r="A78" s="279" t="s">
        <v>144</v>
      </c>
      <c r="B78" s="280">
        <v>0</v>
      </c>
      <c r="C78" s="280">
        <v>0</v>
      </c>
      <c r="D78" s="280"/>
      <c r="E78" s="280">
        <v>0</v>
      </c>
      <c r="F78" s="280">
        <v>0</v>
      </c>
      <c r="G78" s="280">
        <f>B78*E78*F78</f>
        <v>0</v>
      </c>
      <c r="H78" s="280">
        <f>C78*E78</f>
        <v>0</v>
      </c>
      <c r="I78" s="280">
        <f>SUM(G78:H78)</f>
        <v>0</v>
      </c>
      <c r="J78" s="280">
        <v>0</v>
      </c>
      <c r="K78" s="280">
        <v>0</v>
      </c>
      <c r="L78" s="280">
        <f>B78*J78*K78</f>
        <v>0</v>
      </c>
      <c r="M78" s="280">
        <f>C78*J78</f>
        <v>0</v>
      </c>
      <c r="N78" s="280">
        <f>SUM(L78:M78)</f>
        <v>0</v>
      </c>
      <c r="O78" s="280">
        <v>0</v>
      </c>
      <c r="P78" s="280">
        <v>0</v>
      </c>
      <c r="Q78" s="280">
        <f>B78*O78*P78</f>
        <v>0</v>
      </c>
      <c r="R78" s="280">
        <f>C78*O78</f>
        <v>0</v>
      </c>
      <c r="S78" s="280">
        <f>SUM(Q78:R78)</f>
        <v>0</v>
      </c>
      <c r="T78" s="280">
        <f t="shared" si="82"/>
        <v>0</v>
      </c>
      <c r="U78" s="280">
        <f t="shared" si="82"/>
        <v>0</v>
      </c>
      <c r="V78" s="280">
        <f>SUM(T78:U78)</f>
        <v>0</v>
      </c>
    </row>
  </sheetData>
  <mergeCells count="3">
    <mergeCell ref="A1:V1"/>
    <mergeCell ref="A2:S2"/>
    <mergeCell ref="B3:C3"/>
  </mergeCells>
  <printOptions horizontalCentered="1"/>
  <pageMargins left="0.42" right="0.11811023622047245" top="0.82677165354330717" bottom="0.39370078740157483" header="0.51181102362204722" footer="0.51181102362204722"/>
  <pageSetup paperSize="9" scale="65" orientation="landscape" r:id="rId1"/>
  <headerFooter alignWithMargins="0">
    <oddHeader>&amp;R&amp;"TH SarabunPSK,ตัวหนา"&amp;14&amp;P/&amp;N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V78"/>
  <sheetViews>
    <sheetView showGridLines="0" zoomScaleNormal="100" zoomScaleSheetLayoutView="100" workbookViewId="0">
      <selection activeCell="G26" sqref="G26"/>
    </sheetView>
  </sheetViews>
  <sheetFormatPr defaultRowHeight="17.25" x14ac:dyDescent="0.3"/>
  <cols>
    <col min="1" max="1" width="20.28515625" style="272" customWidth="1"/>
    <col min="2" max="2" width="7.28515625" style="283" customWidth="1"/>
    <col min="3" max="3" width="8" style="284" customWidth="1"/>
    <col min="4" max="4" width="6.85546875" style="284" customWidth="1"/>
    <col min="5" max="6" width="6.140625" style="283" bestFit="1" customWidth="1"/>
    <col min="7" max="9" width="10.28515625" style="283" customWidth="1"/>
    <col min="10" max="10" width="6.42578125" style="283" customWidth="1"/>
    <col min="11" max="11" width="6.140625" style="283" bestFit="1" customWidth="1"/>
    <col min="12" max="14" width="9.7109375" style="283" customWidth="1"/>
    <col min="15" max="15" width="6.140625" style="283" bestFit="1" customWidth="1"/>
    <col min="16" max="16" width="5.5703125" style="283" customWidth="1"/>
    <col min="17" max="19" width="10" style="283" customWidth="1"/>
    <col min="20" max="22" width="11.7109375" style="283" customWidth="1"/>
    <col min="23" max="16384" width="9.140625" style="272"/>
  </cols>
  <sheetData>
    <row r="1" spans="1:22" s="241" customFormat="1" ht="18.75" x14ac:dyDescent="0.3">
      <c r="A1" s="1129" t="s">
        <v>242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</row>
    <row r="2" spans="1:22" s="241" customFormat="1" ht="18.75" x14ac:dyDescent="0.3">
      <c r="A2" s="972" t="s">
        <v>131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</row>
    <row r="3" spans="1:22" s="245" customFormat="1" ht="21.75" customHeight="1" x14ac:dyDescent="0.3">
      <c r="A3" s="242" t="s">
        <v>132</v>
      </c>
      <c r="B3" s="973" t="s">
        <v>134</v>
      </c>
      <c r="C3" s="974"/>
      <c r="D3" s="243" t="s">
        <v>134</v>
      </c>
      <c r="E3" s="605" t="s">
        <v>243</v>
      </c>
      <c r="F3" s="605"/>
      <c r="G3" s="605"/>
      <c r="H3" s="605"/>
      <c r="I3" s="605"/>
      <c r="J3" s="605" t="s">
        <v>244</v>
      </c>
      <c r="K3" s="605"/>
      <c r="L3" s="605"/>
      <c r="M3" s="605"/>
      <c r="N3" s="605"/>
      <c r="O3" s="605" t="s">
        <v>245</v>
      </c>
      <c r="P3" s="605"/>
      <c r="Q3" s="605"/>
      <c r="R3" s="605"/>
      <c r="S3" s="605"/>
      <c r="T3" s="605" t="s">
        <v>75</v>
      </c>
      <c r="U3" s="605"/>
      <c r="V3" s="605"/>
    </row>
    <row r="4" spans="1:22" s="250" customFormat="1" x14ac:dyDescent="0.3">
      <c r="A4" s="246"/>
      <c r="B4" s="247" t="s">
        <v>110</v>
      </c>
      <c r="C4" s="242" t="s">
        <v>111</v>
      </c>
      <c r="D4" s="246" t="s">
        <v>138</v>
      </c>
      <c r="E4" s="248" t="s">
        <v>28</v>
      </c>
      <c r="F4" s="249" t="s">
        <v>110</v>
      </c>
      <c r="G4" s="249"/>
      <c r="H4" s="248" t="s">
        <v>139</v>
      </c>
      <c r="I4" s="248" t="s">
        <v>36</v>
      </c>
      <c r="J4" s="248" t="s">
        <v>28</v>
      </c>
      <c r="K4" s="249" t="s">
        <v>110</v>
      </c>
      <c r="L4" s="249"/>
      <c r="M4" s="248" t="s">
        <v>139</v>
      </c>
      <c r="N4" s="248" t="s">
        <v>36</v>
      </c>
      <c r="O4" s="248" t="s">
        <v>28</v>
      </c>
      <c r="P4" s="249" t="s">
        <v>110</v>
      </c>
      <c r="Q4" s="249"/>
      <c r="R4" s="248" t="s">
        <v>139</v>
      </c>
      <c r="S4" s="248" t="s">
        <v>36</v>
      </c>
      <c r="T4" s="248" t="s">
        <v>37</v>
      </c>
      <c r="U4" s="248" t="s">
        <v>38</v>
      </c>
      <c r="V4" s="248" t="s">
        <v>75</v>
      </c>
    </row>
    <row r="5" spans="1:22" s="250" customFormat="1" x14ac:dyDescent="0.3">
      <c r="A5" s="246"/>
      <c r="B5" s="251"/>
      <c r="C5" s="246"/>
      <c r="D5" s="246" t="s">
        <v>61</v>
      </c>
      <c r="E5" s="248"/>
      <c r="F5" s="248" t="s">
        <v>140</v>
      </c>
      <c r="G5" s="248" t="s">
        <v>141</v>
      </c>
      <c r="H5" s="252" t="s">
        <v>111</v>
      </c>
      <c r="I5" s="248"/>
      <c r="J5" s="248"/>
      <c r="K5" s="248" t="s">
        <v>140</v>
      </c>
      <c r="L5" s="248" t="s">
        <v>141</v>
      </c>
      <c r="M5" s="248" t="s">
        <v>111</v>
      </c>
      <c r="N5" s="248"/>
      <c r="O5" s="248"/>
      <c r="P5" s="248" t="s">
        <v>140</v>
      </c>
      <c r="Q5" s="248" t="s">
        <v>141</v>
      </c>
      <c r="R5" s="248" t="s">
        <v>111</v>
      </c>
      <c r="S5" s="248"/>
      <c r="T5" s="248"/>
      <c r="U5" s="248"/>
      <c r="V5" s="248"/>
    </row>
    <row r="6" spans="1:22" s="255" customFormat="1" ht="23.25" customHeight="1" x14ac:dyDescent="0.3">
      <c r="A6" s="253" t="s">
        <v>75</v>
      </c>
      <c r="B6" s="254"/>
      <c r="C6" s="254"/>
      <c r="D6" s="254"/>
      <c r="E6" s="254">
        <f t="shared" ref="E6:V6" si="0">E7+E8</f>
        <v>0</v>
      </c>
      <c r="F6" s="254"/>
      <c r="G6" s="254">
        <f t="shared" si="0"/>
        <v>0</v>
      </c>
      <c r="H6" s="254">
        <f t="shared" si="0"/>
        <v>0</v>
      </c>
      <c r="I6" s="254">
        <f t="shared" si="0"/>
        <v>0</v>
      </c>
      <c r="J6" s="254">
        <f t="shared" si="0"/>
        <v>0</v>
      </c>
      <c r="K6" s="254"/>
      <c r="L6" s="254">
        <f t="shared" si="0"/>
        <v>0</v>
      </c>
      <c r="M6" s="254">
        <f t="shared" si="0"/>
        <v>0</v>
      </c>
      <c r="N6" s="254">
        <f t="shared" si="0"/>
        <v>0</v>
      </c>
      <c r="O6" s="254">
        <f t="shared" si="0"/>
        <v>0</v>
      </c>
      <c r="P6" s="254"/>
      <c r="Q6" s="254">
        <f t="shared" si="0"/>
        <v>0</v>
      </c>
      <c r="R6" s="254">
        <f t="shared" si="0"/>
        <v>0</v>
      </c>
      <c r="S6" s="254">
        <f t="shared" si="0"/>
        <v>0</v>
      </c>
      <c r="T6" s="254">
        <f t="shared" si="0"/>
        <v>0</v>
      </c>
      <c r="U6" s="254">
        <f t="shared" si="0"/>
        <v>0</v>
      </c>
      <c r="V6" s="254">
        <f t="shared" si="0"/>
        <v>0</v>
      </c>
    </row>
    <row r="7" spans="1:22" s="257" customFormat="1" ht="18.75" x14ac:dyDescent="0.3">
      <c r="A7" s="165" t="s">
        <v>76</v>
      </c>
      <c r="B7" s="256"/>
      <c r="C7" s="256"/>
      <c r="D7" s="256"/>
      <c r="E7" s="256">
        <f>E9</f>
        <v>0</v>
      </c>
      <c r="F7" s="256"/>
      <c r="G7" s="256">
        <f t="shared" ref="G7:V7" si="1">G9</f>
        <v>0</v>
      </c>
      <c r="H7" s="256">
        <f t="shared" si="1"/>
        <v>0</v>
      </c>
      <c r="I7" s="256">
        <f t="shared" si="1"/>
        <v>0</v>
      </c>
      <c r="J7" s="256">
        <f t="shared" si="1"/>
        <v>0</v>
      </c>
      <c r="K7" s="256"/>
      <c r="L7" s="256">
        <f t="shared" si="1"/>
        <v>0</v>
      </c>
      <c r="M7" s="256">
        <f t="shared" si="1"/>
        <v>0</v>
      </c>
      <c r="N7" s="256">
        <f t="shared" si="1"/>
        <v>0</v>
      </c>
      <c r="O7" s="256">
        <f t="shared" si="1"/>
        <v>0</v>
      </c>
      <c r="P7" s="256"/>
      <c r="Q7" s="256">
        <f t="shared" si="1"/>
        <v>0</v>
      </c>
      <c r="R7" s="256">
        <f t="shared" si="1"/>
        <v>0</v>
      </c>
      <c r="S7" s="256">
        <f t="shared" si="1"/>
        <v>0</v>
      </c>
      <c r="T7" s="256">
        <f t="shared" si="1"/>
        <v>0</v>
      </c>
      <c r="U7" s="256">
        <f t="shared" si="1"/>
        <v>0</v>
      </c>
      <c r="V7" s="256">
        <f t="shared" si="1"/>
        <v>0</v>
      </c>
    </row>
    <row r="8" spans="1:22" s="257" customFormat="1" ht="18.75" x14ac:dyDescent="0.3">
      <c r="A8" s="165" t="s">
        <v>42</v>
      </c>
      <c r="B8" s="256"/>
      <c r="C8" s="256"/>
      <c r="D8" s="256"/>
      <c r="E8" s="256">
        <f>E40</f>
        <v>0</v>
      </c>
      <c r="F8" s="256"/>
      <c r="G8" s="256">
        <f t="shared" ref="G8:V8" si="2">G40</f>
        <v>0</v>
      </c>
      <c r="H8" s="256">
        <f t="shared" si="2"/>
        <v>0</v>
      </c>
      <c r="I8" s="256">
        <f t="shared" si="2"/>
        <v>0</v>
      </c>
      <c r="J8" s="256">
        <f t="shared" si="2"/>
        <v>0</v>
      </c>
      <c r="K8" s="256"/>
      <c r="L8" s="256">
        <f t="shared" si="2"/>
        <v>0</v>
      </c>
      <c r="M8" s="256">
        <f t="shared" si="2"/>
        <v>0</v>
      </c>
      <c r="N8" s="256">
        <f t="shared" si="2"/>
        <v>0</v>
      </c>
      <c r="O8" s="256">
        <f t="shared" si="2"/>
        <v>0</v>
      </c>
      <c r="P8" s="256"/>
      <c r="Q8" s="256">
        <f t="shared" si="2"/>
        <v>0</v>
      </c>
      <c r="R8" s="256">
        <f t="shared" si="2"/>
        <v>0</v>
      </c>
      <c r="S8" s="256">
        <f t="shared" si="2"/>
        <v>0</v>
      </c>
      <c r="T8" s="256">
        <f t="shared" si="2"/>
        <v>0</v>
      </c>
      <c r="U8" s="256">
        <f t="shared" si="2"/>
        <v>0</v>
      </c>
      <c r="V8" s="256">
        <f t="shared" si="2"/>
        <v>0</v>
      </c>
    </row>
    <row r="9" spans="1:22" s="245" customFormat="1" ht="20.25" customHeight="1" x14ac:dyDescent="0.3">
      <c r="A9" s="258" t="s">
        <v>76</v>
      </c>
      <c r="B9" s="259"/>
      <c r="C9" s="259"/>
      <c r="D9" s="259"/>
      <c r="E9" s="259">
        <f>E10+E25</f>
        <v>0</v>
      </c>
      <c r="F9" s="259"/>
      <c r="G9" s="259">
        <f>G10+G25</f>
        <v>0</v>
      </c>
      <c r="H9" s="259">
        <f>H10+H25</f>
        <v>0</v>
      </c>
      <c r="I9" s="259">
        <f>I10+I25</f>
        <v>0</v>
      </c>
      <c r="J9" s="259">
        <f>J10+J25</f>
        <v>0</v>
      </c>
      <c r="K9" s="259"/>
      <c r="L9" s="259">
        <f>L10+L25</f>
        <v>0</v>
      </c>
      <c r="M9" s="259">
        <f>M10+M25</f>
        <v>0</v>
      </c>
      <c r="N9" s="259">
        <f>N10+N25</f>
        <v>0</v>
      </c>
      <c r="O9" s="259">
        <f>O10+O25</f>
        <v>0</v>
      </c>
      <c r="P9" s="259"/>
      <c r="Q9" s="259">
        <f t="shared" ref="Q9:V9" si="3">Q10+Q25</f>
        <v>0</v>
      </c>
      <c r="R9" s="259">
        <f t="shared" si="3"/>
        <v>0</v>
      </c>
      <c r="S9" s="259">
        <f t="shared" si="3"/>
        <v>0</v>
      </c>
      <c r="T9" s="259">
        <f t="shared" si="3"/>
        <v>0</v>
      </c>
      <c r="U9" s="259">
        <f t="shared" si="3"/>
        <v>0</v>
      </c>
      <c r="V9" s="259">
        <f t="shared" si="3"/>
        <v>0</v>
      </c>
    </row>
    <row r="10" spans="1:22" s="262" customFormat="1" x14ac:dyDescent="0.3">
      <c r="A10" s="260" t="s">
        <v>121</v>
      </c>
      <c r="B10" s="261"/>
      <c r="C10" s="261"/>
      <c r="D10" s="261"/>
      <c r="E10" s="261">
        <f>E11+E18</f>
        <v>0</v>
      </c>
      <c r="F10" s="261"/>
      <c r="G10" s="261">
        <f t="shared" ref="G10:V10" si="4">G11+G18</f>
        <v>0</v>
      </c>
      <c r="H10" s="261">
        <f t="shared" si="4"/>
        <v>0</v>
      </c>
      <c r="I10" s="261">
        <f t="shared" si="4"/>
        <v>0</v>
      </c>
      <c r="J10" s="261">
        <f t="shared" si="4"/>
        <v>0</v>
      </c>
      <c r="K10" s="261"/>
      <c r="L10" s="261">
        <f t="shared" si="4"/>
        <v>0</v>
      </c>
      <c r="M10" s="261">
        <f t="shared" si="4"/>
        <v>0</v>
      </c>
      <c r="N10" s="261">
        <f t="shared" si="4"/>
        <v>0</v>
      </c>
      <c r="O10" s="261">
        <f t="shared" si="4"/>
        <v>0</v>
      </c>
      <c r="P10" s="261"/>
      <c r="Q10" s="261">
        <f t="shared" si="4"/>
        <v>0</v>
      </c>
      <c r="R10" s="261">
        <f t="shared" si="4"/>
        <v>0</v>
      </c>
      <c r="S10" s="261">
        <f t="shared" si="4"/>
        <v>0</v>
      </c>
      <c r="T10" s="261">
        <f t="shared" si="4"/>
        <v>0</v>
      </c>
      <c r="U10" s="261">
        <f t="shared" si="4"/>
        <v>0</v>
      </c>
      <c r="V10" s="261">
        <f t="shared" si="4"/>
        <v>0</v>
      </c>
    </row>
    <row r="11" spans="1:22" s="266" customFormat="1" ht="18.75" x14ac:dyDescent="0.3">
      <c r="A11" s="263" t="s">
        <v>149</v>
      </c>
      <c r="B11" s="264"/>
      <c r="C11" s="264"/>
      <c r="D11" s="264"/>
      <c r="E11" s="264">
        <f>SUM(E12:E17)</f>
        <v>0</v>
      </c>
      <c r="F11" s="264">
        <f t="shared" ref="F11:V11" si="5">SUM(F12:F17)</f>
        <v>0</v>
      </c>
      <c r="G11" s="264">
        <f t="shared" si="5"/>
        <v>0</v>
      </c>
      <c r="H11" s="264">
        <f t="shared" si="5"/>
        <v>0</v>
      </c>
      <c r="I11" s="264">
        <f t="shared" si="5"/>
        <v>0</v>
      </c>
      <c r="J11" s="264">
        <f t="shared" si="5"/>
        <v>0</v>
      </c>
      <c r="K11" s="264">
        <f t="shared" si="5"/>
        <v>0</v>
      </c>
      <c r="L11" s="264">
        <f t="shared" si="5"/>
        <v>0</v>
      </c>
      <c r="M11" s="264">
        <f t="shared" si="5"/>
        <v>0</v>
      </c>
      <c r="N11" s="264">
        <f t="shared" si="5"/>
        <v>0</v>
      </c>
      <c r="O11" s="264">
        <f t="shared" si="5"/>
        <v>0</v>
      </c>
      <c r="P11" s="264">
        <f t="shared" si="5"/>
        <v>0</v>
      </c>
      <c r="Q11" s="264">
        <f t="shared" si="5"/>
        <v>0</v>
      </c>
      <c r="R11" s="264">
        <f t="shared" si="5"/>
        <v>0</v>
      </c>
      <c r="S11" s="264">
        <f t="shared" si="5"/>
        <v>0</v>
      </c>
      <c r="T11" s="264">
        <f t="shared" si="5"/>
        <v>0</v>
      </c>
      <c r="U11" s="264">
        <f t="shared" si="5"/>
        <v>0</v>
      </c>
      <c r="V11" s="264">
        <f t="shared" si="5"/>
        <v>0</v>
      </c>
    </row>
    <row r="12" spans="1:22" x14ac:dyDescent="0.3">
      <c r="A12" s="267" t="s">
        <v>142</v>
      </c>
      <c r="B12" s="271"/>
      <c r="C12" s="271"/>
      <c r="D12" s="268"/>
      <c r="E12" s="268"/>
      <c r="F12" s="606"/>
      <c r="G12" s="270"/>
      <c r="H12" s="268">
        <f>D12*E12</f>
        <v>0</v>
      </c>
      <c r="I12" s="271">
        <f t="shared" ref="I12:I17" si="6">SUM(G12:H12)</f>
        <v>0</v>
      </c>
      <c r="J12" s="271"/>
      <c r="K12" s="271"/>
      <c r="L12" s="270"/>
      <c r="M12" s="271">
        <f t="shared" ref="M12:M17" si="7">C12*J12</f>
        <v>0</v>
      </c>
      <c r="N12" s="271">
        <f t="shared" ref="N12:N17" si="8">SUM(L12:M12)</f>
        <v>0</v>
      </c>
      <c r="O12" s="268"/>
      <c r="P12" s="268"/>
      <c r="Q12" s="270"/>
      <c r="R12" s="268">
        <f>D12*O12</f>
        <v>0</v>
      </c>
      <c r="S12" s="271">
        <f t="shared" ref="S12:S17" si="9">SUM(Q12:R12)</f>
        <v>0</v>
      </c>
      <c r="T12" s="271">
        <f>G12+L12+Q12</f>
        <v>0</v>
      </c>
      <c r="U12" s="271">
        <f>H12+M12+R12</f>
        <v>0</v>
      </c>
      <c r="V12" s="271">
        <f t="shared" ref="V12:V17" si="10">SUM(T12:U12)</f>
        <v>0</v>
      </c>
    </row>
    <row r="13" spans="1:22" x14ac:dyDescent="0.3">
      <c r="A13" s="267" t="s">
        <v>143</v>
      </c>
      <c r="B13" s="271"/>
      <c r="C13" s="271"/>
      <c r="D13" s="271"/>
      <c r="E13" s="271"/>
      <c r="F13" s="271"/>
      <c r="G13" s="270"/>
      <c r="H13" s="271">
        <f t="shared" ref="H13:H17" si="11">C13*E13</f>
        <v>0</v>
      </c>
      <c r="I13" s="271">
        <f t="shared" si="6"/>
        <v>0</v>
      </c>
      <c r="J13" s="271"/>
      <c r="K13" s="271"/>
      <c r="L13" s="270"/>
      <c r="M13" s="271">
        <f t="shared" si="7"/>
        <v>0</v>
      </c>
      <c r="N13" s="271">
        <f t="shared" si="8"/>
        <v>0</v>
      </c>
      <c r="O13" s="271"/>
      <c r="P13" s="271"/>
      <c r="Q13" s="270"/>
      <c r="R13" s="271">
        <f>D13*O13</f>
        <v>0</v>
      </c>
      <c r="S13" s="271">
        <f t="shared" si="9"/>
        <v>0</v>
      </c>
      <c r="T13" s="271">
        <f t="shared" ref="T13:U17" si="12">G13+L13+Q13</f>
        <v>0</v>
      </c>
      <c r="U13" s="271">
        <f t="shared" si="12"/>
        <v>0</v>
      </c>
      <c r="V13" s="271">
        <f>SUM(T13:U13)</f>
        <v>0</v>
      </c>
    </row>
    <row r="14" spans="1:22" x14ac:dyDescent="0.3">
      <c r="A14" s="267" t="s">
        <v>144</v>
      </c>
      <c r="B14" s="271"/>
      <c r="C14" s="271"/>
      <c r="D14" s="271"/>
      <c r="E14" s="271"/>
      <c r="F14" s="271"/>
      <c r="G14" s="270"/>
      <c r="H14" s="271">
        <f t="shared" si="11"/>
        <v>0</v>
      </c>
      <c r="I14" s="271">
        <f t="shared" si="6"/>
        <v>0</v>
      </c>
      <c r="J14" s="271"/>
      <c r="K14" s="271"/>
      <c r="L14" s="270"/>
      <c r="M14" s="271">
        <f t="shared" si="7"/>
        <v>0</v>
      </c>
      <c r="N14" s="271">
        <f t="shared" si="8"/>
        <v>0</v>
      </c>
      <c r="O14" s="271"/>
      <c r="P14" s="271"/>
      <c r="Q14" s="270"/>
      <c r="R14" s="271">
        <f>C14*O14</f>
        <v>0</v>
      </c>
      <c r="S14" s="271">
        <f t="shared" si="9"/>
        <v>0</v>
      </c>
      <c r="T14" s="271">
        <f t="shared" si="12"/>
        <v>0</v>
      </c>
      <c r="U14" s="271">
        <f t="shared" si="12"/>
        <v>0</v>
      </c>
      <c r="V14" s="271">
        <f t="shared" si="10"/>
        <v>0</v>
      </c>
    </row>
    <row r="15" spans="1:22" x14ac:dyDescent="0.3">
      <c r="A15" s="267" t="s">
        <v>145</v>
      </c>
      <c r="B15" s="271"/>
      <c r="C15" s="271"/>
      <c r="D15" s="271"/>
      <c r="E15" s="271"/>
      <c r="F15" s="271"/>
      <c r="G15" s="270"/>
      <c r="H15" s="271">
        <f t="shared" si="11"/>
        <v>0</v>
      </c>
      <c r="I15" s="271">
        <f t="shared" si="6"/>
        <v>0</v>
      </c>
      <c r="J15" s="271"/>
      <c r="K15" s="271"/>
      <c r="L15" s="270"/>
      <c r="M15" s="271">
        <f t="shared" si="7"/>
        <v>0</v>
      </c>
      <c r="N15" s="271">
        <f t="shared" si="8"/>
        <v>0</v>
      </c>
      <c r="O15" s="271"/>
      <c r="P15" s="271"/>
      <c r="Q15" s="270"/>
      <c r="R15" s="271">
        <f>C15*O15</f>
        <v>0</v>
      </c>
      <c r="S15" s="271">
        <f t="shared" si="9"/>
        <v>0</v>
      </c>
      <c r="T15" s="271">
        <f t="shared" si="12"/>
        <v>0</v>
      </c>
      <c r="U15" s="271">
        <f t="shared" si="12"/>
        <v>0</v>
      </c>
      <c r="V15" s="271">
        <f t="shared" si="10"/>
        <v>0</v>
      </c>
    </row>
    <row r="16" spans="1:22" hidden="1" x14ac:dyDescent="0.3">
      <c r="A16" s="267" t="s">
        <v>146</v>
      </c>
      <c r="B16" s="271">
        <v>0</v>
      </c>
      <c r="C16" s="271">
        <v>0</v>
      </c>
      <c r="D16" s="271"/>
      <c r="E16" s="271">
        <v>0</v>
      </c>
      <c r="F16" s="271">
        <v>0</v>
      </c>
      <c r="G16" s="271">
        <f t="shared" ref="G16:G17" si="13">B16*E16*F16</f>
        <v>0</v>
      </c>
      <c r="H16" s="271">
        <f t="shared" si="11"/>
        <v>0</v>
      </c>
      <c r="I16" s="271">
        <f t="shared" si="6"/>
        <v>0</v>
      </c>
      <c r="J16" s="271">
        <v>0</v>
      </c>
      <c r="K16" s="271">
        <v>0</v>
      </c>
      <c r="L16" s="271">
        <f t="shared" ref="L16:L17" si="14">B16*J16*K16</f>
        <v>0</v>
      </c>
      <c r="M16" s="271">
        <f t="shared" si="7"/>
        <v>0</v>
      </c>
      <c r="N16" s="271">
        <f t="shared" si="8"/>
        <v>0</v>
      </c>
      <c r="O16" s="271">
        <v>0</v>
      </c>
      <c r="P16" s="271">
        <v>0</v>
      </c>
      <c r="Q16" s="271">
        <f t="shared" ref="Q16:Q17" si="15">B16*O16*P16</f>
        <v>0</v>
      </c>
      <c r="R16" s="271">
        <f t="shared" ref="R16:R17" si="16">C16*O16</f>
        <v>0</v>
      </c>
      <c r="S16" s="271">
        <f t="shared" si="9"/>
        <v>0</v>
      </c>
      <c r="T16" s="271">
        <f t="shared" si="12"/>
        <v>0</v>
      </c>
      <c r="U16" s="271">
        <f t="shared" si="12"/>
        <v>0</v>
      </c>
      <c r="V16" s="271">
        <f t="shared" si="10"/>
        <v>0</v>
      </c>
    </row>
    <row r="17" spans="1:22" hidden="1" x14ac:dyDescent="0.3">
      <c r="A17" s="267" t="s">
        <v>147</v>
      </c>
      <c r="B17" s="271">
        <v>0</v>
      </c>
      <c r="C17" s="271">
        <v>0</v>
      </c>
      <c r="D17" s="271"/>
      <c r="E17" s="271">
        <v>0</v>
      </c>
      <c r="F17" s="271">
        <v>0</v>
      </c>
      <c r="G17" s="271">
        <f t="shared" si="13"/>
        <v>0</v>
      </c>
      <c r="H17" s="271">
        <f t="shared" si="11"/>
        <v>0</v>
      </c>
      <c r="I17" s="271">
        <f t="shared" si="6"/>
        <v>0</v>
      </c>
      <c r="J17" s="271">
        <v>0</v>
      </c>
      <c r="K17" s="271">
        <v>0</v>
      </c>
      <c r="L17" s="271">
        <f t="shared" si="14"/>
        <v>0</v>
      </c>
      <c r="M17" s="271">
        <f t="shared" si="7"/>
        <v>0</v>
      </c>
      <c r="N17" s="271">
        <f t="shared" si="8"/>
        <v>0</v>
      </c>
      <c r="O17" s="271">
        <v>0</v>
      </c>
      <c r="P17" s="271">
        <v>0</v>
      </c>
      <c r="Q17" s="271">
        <f t="shared" si="15"/>
        <v>0</v>
      </c>
      <c r="R17" s="271">
        <f t="shared" si="16"/>
        <v>0</v>
      </c>
      <c r="S17" s="271">
        <f t="shared" si="9"/>
        <v>0</v>
      </c>
      <c r="T17" s="271">
        <f t="shared" si="12"/>
        <v>0</v>
      </c>
      <c r="U17" s="271">
        <f t="shared" si="12"/>
        <v>0</v>
      </c>
      <c r="V17" s="271">
        <f t="shared" si="10"/>
        <v>0</v>
      </c>
    </row>
    <row r="18" spans="1:22" s="266" customFormat="1" ht="18.75" hidden="1" x14ac:dyDescent="0.3">
      <c r="A18" s="263" t="s">
        <v>148</v>
      </c>
      <c r="B18" s="264"/>
      <c r="C18" s="264"/>
      <c r="D18" s="264"/>
      <c r="E18" s="264">
        <f>SUM(E19:E24)</f>
        <v>0</v>
      </c>
      <c r="F18" s="264">
        <f t="shared" ref="F18:V18" si="17">SUM(F19:F24)</f>
        <v>0</v>
      </c>
      <c r="G18" s="264">
        <f t="shared" si="17"/>
        <v>0</v>
      </c>
      <c r="H18" s="264">
        <f t="shared" si="17"/>
        <v>0</v>
      </c>
      <c r="I18" s="264">
        <f t="shared" si="17"/>
        <v>0</v>
      </c>
      <c r="J18" s="264">
        <f t="shared" si="17"/>
        <v>0</v>
      </c>
      <c r="K18" s="264">
        <f t="shared" si="17"/>
        <v>0</v>
      </c>
      <c r="L18" s="264">
        <f t="shared" si="17"/>
        <v>0</v>
      </c>
      <c r="M18" s="264">
        <f t="shared" si="17"/>
        <v>0</v>
      </c>
      <c r="N18" s="264">
        <f t="shared" si="17"/>
        <v>0</v>
      </c>
      <c r="O18" s="264">
        <f t="shared" si="17"/>
        <v>0</v>
      </c>
      <c r="P18" s="264">
        <f t="shared" si="17"/>
        <v>0</v>
      </c>
      <c r="Q18" s="264">
        <f t="shared" si="17"/>
        <v>0</v>
      </c>
      <c r="R18" s="264">
        <f t="shared" si="17"/>
        <v>0</v>
      </c>
      <c r="S18" s="264">
        <f t="shared" si="17"/>
        <v>0</v>
      </c>
      <c r="T18" s="264">
        <f t="shared" si="17"/>
        <v>0</v>
      </c>
      <c r="U18" s="264">
        <f t="shared" si="17"/>
        <v>0</v>
      </c>
      <c r="V18" s="264">
        <f t="shared" si="17"/>
        <v>0</v>
      </c>
    </row>
    <row r="19" spans="1:22" hidden="1" x14ac:dyDescent="0.3">
      <c r="A19" s="267" t="s">
        <v>142</v>
      </c>
      <c r="B19" s="271">
        <v>0</v>
      </c>
      <c r="C19" s="271">
        <v>0</v>
      </c>
      <c r="D19" s="271"/>
      <c r="E19" s="271">
        <v>0</v>
      </c>
      <c r="F19" s="271">
        <v>0</v>
      </c>
      <c r="G19" s="271">
        <f t="shared" ref="G19:G24" si="18">B19*E19*F19</f>
        <v>0</v>
      </c>
      <c r="H19" s="271">
        <f t="shared" ref="H19:H24" si="19">C19*E19</f>
        <v>0</v>
      </c>
      <c r="I19" s="271">
        <f t="shared" ref="I19:I24" si="20">SUM(G19:H19)</f>
        <v>0</v>
      </c>
      <c r="J19" s="271">
        <v>0</v>
      </c>
      <c r="K19" s="271">
        <v>0</v>
      </c>
      <c r="L19" s="271">
        <f t="shared" ref="L19:L24" si="21">B19*J19*K19</f>
        <v>0</v>
      </c>
      <c r="M19" s="271">
        <f t="shared" ref="M19:M24" si="22">C19*J19</f>
        <v>0</v>
      </c>
      <c r="N19" s="271">
        <f t="shared" ref="N19:N24" si="23">SUM(L19:M19)</f>
        <v>0</v>
      </c>
      <c r="O19" s="271">
        <v>0</v>
      </c>
      <c r="P19" s="271">
        <v>0</v>
      </c>
      <c r="Q19" s="271">
        <f t="shared" ref="Q19:Q24" si="24">B19*O19*P19</f>
        <v>0</v>
      </c>
      <c r="R19" s="271">
        <f t="shared" ref="R19:R24" si="25">C19*O19</f>
        <v>0</v>
      </c>
      <c r="S19" s="271">
        <f t="shared" ref="S19:S24" si="26">SUM(Q19:R19)</f>
        <v>0</v>
      </c>
      <c r="T19" s="271">
        <f t="shared" ref="T19:U24" si="27">G19+L19+Q19</f>
        <v>0</v>
      </c>
      <c r="U19" s="271">
        <f t="shared" si="27"/>
        <v>0</v>
      </c>
      <c r="V19" s="271">
        <f t="shared" ref="V19:V24" si="28">SUM(T19:U19)</f>
        <v>0</v>
      </c>
    </row>
    <row r="20" spans="1:22" hidden="1" x14ac:dyDescent="0.3">
      <c r="A20" s="267" t="s">
        <v>143</v>
      </c>
      <c r="B20" s="271">
        <v>0</v>
      </c>
      <c r="C20" s="271">
        <v>0</v>
      </c>
      <c r="D20" s="271"/>
      <c r="E20" s="271">
        <v>0</v>
      </c>
      <c r="F20" s="271">
        <v>0</v>
      </c>
      <c r="G20" s="271">
        <f t="shared" si="18"/>
        <v>0</v>
      </c>
      <c r="H20" s="271">
        <f t="shared" si="19"/>
        <v>0</v>
      </c>
      <c r="I20" s="271">
        <f t="shared" si="20"/>
        <v>0</v>
      </c>
      <c r="J20" s="271">
        <v>0</v>
      </c>
      <c r="K20" s="271">
        <v>0</v>
      </c>
      <c r="L20" s="271">
        <f t="shared" si="21"/>
        <v>0</v>
      </c>
      <c r="M20" s="271">
        <f t="shared" si="22"/>
        <v>0</v>
      </c>
      <c r="N20" s="271">
        <f t="shared" si="23"/>
        <v>0</v>
      </c>
      <c r="O20" s="271">
        <v>0</v>
      </c>
      <c r="P20" s="271">
        <v>0</v>
      </c>
      <c r="Q20" s="271">
        <f t="shared" si="24"/>
        <v>0</v>
      </c>
      <c r="R20" s="271">
        <f t="shared" si="25"/>
        <v>0</v>
      </c>
      <c r="S20" s="271">
        <f t="shared" si="26"/>
        <v>0</v>
      </c>
      <c r="T20" s="271">
        <f t="shared" si="27"/>
        <v>0</v>
      </c>
      <c r="U20" s="271">
        <f t="shared" si="27"/>
        <v>0</v>
      </c>
      <c r="V20" s="271">
        <f>SUM(T20:U20)</f>
        <v>0</v>
      </c>
    </row>
    <row r="21" spans="1:22" hidden="1" x14ac:dyDescent="0.3">
      <c r="A21" s="267" t="s">
        <v>144</v>
      </c>
      <c r="B21" s="271">
        <v>0</v>
      </c>
      <c r="C21" s="271">
        <v>0</v>
      </c>
      <c r="D21" s="271"/>
      <c r="E21" s="271">
        <v>0</v>
      </c>
      <c r="F21" s="271">
        <v>0</v>
      </c>
      <c r="G21" s="271">
        <f t="shared" si="18"/>
        <v>0</v>
      </c>
      <c r="H21" s="271">
        <f t="shared" si="19"/>
        <v>0</v>
      </c>
      <c r="I21" s="271">
        <f t="shared" si="20"/>
        <v>0</v>
      </c>
      <c r="J21" s="271">
        <v>0</v>
      </c>
      <c r="K21" s="271">
        <v>0</v>
      </c>
      <c r="L21" s="271">
        <f t="shared" si="21"/>
        <v>0</v>
      </c>
      <c r="M21" s="271">
        <f t="shared" si="22"/>
        <v>0</v>
      </c>
      <c r="N21" s="271">
        <f t="shared" si="23"/>
        <v>0</v>
      </c>
      <c r="O21" s="271">
        <v>0</v>
      </c>
      <c r="P21" s="271">
        <v>0</v>
      </c>
      <c r="Q21" s="271">
        <f t="shared" si="24"/>
        <v>0</v>
      </c>
      <c r="R21" s="271">
        <f t="shared" si="25"/>
        <v>0</v>
      </c>
      <c r="S21" s="271">
        <f t="shared" si="26"/>
        <v>0</v>
      </c>
      <c r="T21" s="271">
        <f t="shared" si="27"/>
        <v>0</v>
      </c>
      <c r="U21" s="271">
        <f t="shared" si="27"/>
        <v>0</v>
      </c>
      <c r="V21" s="271">
        <f t="shared" si="28"/>
        <v>0</v>
      </c>
    </row>
    <row r="22" spans="1:22" hidden="1" x14ac:dyDescent="0.3">
      <c r="A22" s="267" t="s">
        <v>145</v>
      </c>
      <c r="B22" s="271">
        <v>0</v>
      </c>
      <c r="C22" s="271">
        <v>0</v>
      </c>
      <c r="D22" s="271"/>
      <c r="E22" s="271">
        <v>0</v>
      </c>
      <c r="F22" s="271">
        <v>0</v>
      </c>
      <c r="G22" s="271">
        <f t="shared" si="18"/>
        <v>0</v>
      </c>
      <c r="H22" s="271">
        <f t="shared" si="19"/>
        <v>0</v>
      </c>
      <c r="I22" s="271">
        <f t="shared" si="20"/>
        <v>0</v>
      </c>
      <c r="J22" s="271">
        <v>0</v>
      </c>
      <c r="K22" s="271">
        <v>0</v>
      </c>
      <c r="L22" s="271">
        <f t="shared" si="21"/>
        <v>0</v>
      </c>
      <c r="M22" s="271">
        <f t="shared" si="22"/>
        <v>0</v>
      </c>
      <c r="N22" s="271">
        <f t="shared" si="23"/>
        <v>0</v>
      </c>
      <c r="O22" s="271">
        <v>0</v>
      </c>
      <c r="P22" s="271">
        <v>0</v>
      </c>
      <c r="Q22" s="271">
        <f t="shared" si="24"/>
        <v>0</v>
      </c>
      <c r="R22" s="271">
        <f t="shared" si="25"/>
        <v>0</v>
      </c>
      <c r="S22" s="271">
        <f t="shared" si="26"/>
        <v>0</v>
      </c>
      <c r="T22" s="271">
        <f t="shared" si="27"/>
        <v>0</v>
      </c>
      <c r="U22" s="271">
        <f t="shared" si="27"/>
        <v>0</v>
      </c>
      <c r="V22" s="271">
        <f t="shared" si="28"/>
        <v>0</v>
      </c>
    </row>
    <row r="23" spans="1:22" hidden="1" x14ac:dyDescent="0.3">
      <c r="A23" s="267" t="s">
        <v>146</v>
      </c>
      <c r="B23" s="271">
        <v>0</v>
      </c>
      <c r="C23" s="271">
        <v>0</v>
      </c>
      <c r="D23" s="271"/>
      <c r="E23" s="271">
        <v>0</v>
      </c>
      <c r="F23" s="271">
        <v>0</v>
      </c>
      <c r="G23" s="271">
        <f t="shared" si="18"/>
        <v>0</v>
      </c>
      <c r="H23" s="271">
        <f t="shared" si="19"/>
        <v>0</v>
      </c>
      <c r="I23" s="271">
        <f t="shared" si="20"/>
        <v>0</v>
      </c>
      <c r="J23" s="271">
        <v>0</v>
      </c>
      <c r="K23" s="271">
        <v>0</v>
      </c>
      <c r="L23" s="271">
        <f t="shared" si="21"/>
        <v>0</v>
      </c>
      <c r="M23" s="271">
        <f t="shared" si="22"/>
        <v>0</v>
      </c>
      <c r="N23" s="271">
        <f t="shared" si="23"/>
        <v>0</v>
      </c>
      <c r="O23" s="271">
        <v>0</v>
      </c>
      <c r="P23" s="271">
        <v>0</v>
      </c>
      <c r="Q23" s="271">
        <f t="shared" si="24"/>
        <v>0</v>
      </c>
      <c r="R23" s="271">
        <f t="shared" si="25"/>
        <v>0</v>
      </c>
      <c r="S23" s="271">
        <f t="shared" si="26"/>
        <v>0</v>
      </c>
      <c r="T23" s="271">
        <f t="shared" si="27"/>
        <v>0</v>
      </c>
      <c r="U23" s="271">
        <f t="shared" si="27"/>
        <v>0</v>
      </c>
      <c r="V23" s="271">
        <f t="shared" si="28"/>
        <v>0</v>
      </c>
    </row>
    <row r="24" spans="1:22" hidden="1" x14ac:dyDescent="0.3">
      <c r="A24" s="267" t="s">
        <v>147</v>
      </c>
      <c r="B24" s="271">
        <v>0</v>
      </c>
      <c r="C24" s="271">
        <v>0</v>
      </c>
      <c r="D24" s="271"/>
      <c r="E24" s="271">
        <v>0</v>
      </c>
      <c r="F24" s="271">
        <v>0</v>
      </c>
      <c r="G24" s="271">
        <f t="shared" si="18"/>
        <v>0</v>
      </c>
      <c r="H24" s="271">
        <f t="shared" si="19"/>
        <v>0</v>
      </c>
      <c r="I24" s="271">
        <f t="shared" si="20"/>
        <v>0</v>
      </c>
      <c r="J24" s="271">
        <v>0</v>
      </c>
      <c r="K24" s="271">
        <v>0</v>
      </c>
      <c r="L24" s="271">
        <f t="shared" si="21"/>
        <v>0</v>
      </c>
      <c r="M24" s="271">
        <f t="shared" si="22"/>
        <v>0</v>
      </c>
      <c r="N24" s="271">
        <f t="shared" si="23"/>
        <v>0</v>
      </c>
      <c r="O24" s="271">
        <v>0</v>
      </c>
      <c r="P24" s="271">
        <v>0</v>
      </c>
      <c r="Q24" s="271">
        <f t="shared" si="24"/>
        <v>0</v>
      </c>
      <c r="R24" s="271">
        <f t="shared" si="25"/>
        <v>0</v>
      </c>
      <c r="S24" s="271">
        <f t="shared" si="26"/>
        <v>0</v>
      </c>
      <c r="T24" s="271">
        <f t="shared" si="27"/>
        <v>0</v>
      </c>
      <c r="U24" s="271">
        <f t="shared" si="27"/>
        <v>0</v>
      </c>
      <c r="V24" s="271">
        <f t="shared" si="28"/>
        <v>0</v>
      </c>
    </row>
    <row r="25" spans="1:22" s="262" customFormat="1" x14ac:dyDescent="0.3">
      <c r="A25" s="260" t="s">
        <v>122</v>
      </c>
      <c r="B25" s="261"/>
      <c r="C25" s="261"/>
      <c r="D25" s="261"/>
      <c r="E25" s="261">
        <f>E26+E33</f>
        <v>0</v>
      </c>
      <c r="F25" s="261">
        <f t="shared" ref="F25:V25" si="29">F26+F33</f>
        <v>0</v>
      </c>
      <c r="G25" s="261">
        <f t="shared" si="29"/>
        <v>0</v>
      </c>
      <c r="H25" s="261">
        <f t="shared" si="29"/>
        <v>0</v>
      </c>
      <c r="I25" s="261">
        <f t="shared" si="29"/>
        <v>0</v>
      </c>
      <c r="J25" s="261">
        <f t="shared" si="29"/>
        <v>0</v>
      </c>
      <c r="K25" s="261">
        <f t="shared" si="29"/>
        <v>0</v>
      </c>
      <c r="L25" s="261">
        <f t="shared" si="29"/>
        <v>0</v>
      </c>
      <c r="M25" s="261">
        <f t="shared" si="29"/>
        <v>0</v>
      </c>
      <c r="N25" s="261">
        <f t="shared" si="29"/>
        <v>0</v>
      </c>
      <c r="O25" s="261">
        <f t="shared" si="29"/>
        <v>0</v>
      </c>
      <c r="P25" s="261">
        <f t="shared" si="29"/>
        <v>0</v>
      </c>
      <c r="Q25" s="261">
        <f t="shared" si="29"/>
        <v>0</v>
      </c>
      <c r="R25" s="261">
        <f t="shared" si="29"/>
        <v>0</v>
      </c>
      <c r="S25" s="261">
        <f t="shared" si="29"/>
        <v>0</v>
      </c>
      <c r="T25" s="261">
        <f t="shared" si="29"/>
        <v>0</v>
      </c>
      <c r="U25" s="261">
        <f t="shared" si="29"/>
        <v>0</v>
      </c>
      <c r="V25" s="261">
        <f t="shared" si="29"/>
        <v>0</v>
      </c>
    </row>
    <row r="26" spans="1:22" s="266" customFormat="1" ht="18.75" x14ac:dyDescent="0.3">
      <c r="A26" s="263" t="s">
        <v>149</v>
      </c>
      <c r="B26" s="264"/>
      <c r="C26" s="264"/>
      <c r="D26" s="264"/>
      <c r="E26" s="264">
        <f>SUM(E27:E32)</f>
        <v>0</v>
      </c>
      <c r="F26" s="264">
        <f t="shared" ref="F26:V26" si="30">SUM(F27:F32)</f>
        <v>0</v>
      </c>
      <c r="G26" s="264">
        <f t="shared" si="30"/>
        <v>0</v>
      </c>
      <c r="H26" s="264">
        <f t="shared" si="30"/>
        <v>0</v>
      </c>
      <c r="I26" s="264">
        <f t="shared" si="30"/>
        <v>0</v>
      </c>
      <c r="J26" s="264">
        <f t="shared" si="30"/>
        <v>0</v>
      </c>
      <c r="K26" s="264">
        <f t="shared" si="30"/>
        <v>0</v>
      </c>
      <c r="L26" s="264">
        <f t="shared" si="30"/>
        <v>0</v>
      </c>
      <c r="M26" s="264">
        <f t="shared" si="30"/>
        <v>0</v>
      </c>
      <c r="N26" s="264">
        <f t="shared" si="30"/>
        <v>0</v>
      </c>
      <c r="O26" s="273">
        <f t="shared" si="30"/>
        <v>0</v>
      </c>
      <c r="P26" s="273">
        <f t="shared" si="30"/>
        <v>0</v>
      </c>
      <c r="Q26" s="273">
        <f t="shared" si="30"/>
        <v>0</v>
      </c>
      <c r="R26" s="273">
        <f t="shared" si="30"/>
        <v>0</v>
      </c>
      <c r="S26" s="264">
        <f t="shared" si="30"/>
        <v>0</v>
      </c>
      <c r="T26" s="264">
        <f t="shared" si="30"/>
        <v>0</v>
      </c>
      <c r="U26" s="264">
        <f t="shared" si="30"/>
        <v>0</v>
      </c>
      <c r="V26" s="264">
        <f t="shared" si="30"/>
        <v>0</v>
      </c>
    </row>
    <row r="27" spans="1:22" x14ac:dyDescent="0.3">
      <c r="A27" s="267" t="s">
        <v>142</v>
      </c>
      <c r="B27" s="271"/>
      <c r="C27" s="271"/>
      <c r="D27" s="271"/>
      <c r="E27" s="271"/>
      <c r="F27" s="271"/>
      <c r="G27" s="270"/>
      <c r="H27" s="271">
        <f t="shared" ref="H27:H32" si="31">C27*E27</f>
        <v>0</v>
      </c>
      <c r="I27" s="271">
        <f t="shared" ref="I27:I32" si="32">SUM(G27:H27)</f>
        <v>0</v>
      </c>
      <c r="J27" s="271"/>
      <c r="K27" s="271"/>
      <c r="L27" s="270"/>
      <c r="M27" s="271">
        <f t="shared" ref="M27:M32" si="33">C27*J27</f>
        <v>0</v>
      </c>
      <c r="N27" s="271">
        <f t="shared" ref="N27:N32" si="34">SUM(L27:M27)</f>
        <v>0</v>
      </c>
      <c r="O27" s="268"/>
      <c r="P27" s="268"/>
      <c r="Q27" s="270"/>
      <c r="R27" s="268">
        <f>D27*O27</f>
        <v>0</v>
      </c>
      <c r="S27" s="271">
        <f t="shared" ref="S27:S32" si="35">SUM(Q27:R27)</f>
        <v>0</v>
      </c>
      <c r="T27" s="271">
        <f t="shared" ref="T27:U32" si="36">G27+L27+Q27</f>
        <v>0</v>
      </c>
      <c r="U27" s="271">
        <f t="shared" si="36"/>
        <v>0</v>
      </c>
      <c r="V27" s="271">
        <f t="shared" ref="V27:V32" si="37">SUM(T27:U27)</f>
        <v>0</v>
      </c>
    </row>
    <row r="28" spans="1:22" x14ac:dyDescent="0.3">
      <c r="A28" s="267" t="s">
        <v>143</v>
      </c>
      <c r="B28" s="271"/>
      <c r="C28" s="271"/>
      <c r="D28" s="271"/>
      <c r="E28" s="271"/>
      <c r="F28" s="271"/>
      <c r="G28" s="270"/>
      <c r="H28" s="271">
        <f t="shared" si="31"/>
        <v>0</v>
      </c>
      <c r="I28" s="271">
        <f t="shared" si="32"/>
        <v>0</v>
      </c>
      <c r="J28" s="271"/>
      <c r="K28" s="271"/>
      <c r="L28" s="270"/>
      <c r="M28" s="271">
        <f t="shared" si="33"/>
        <v>0</v>
      </c>
      <c r="N28" s="271">
        <f t="shared" si="34"/>
        <v>0</v>
      </c>
      <c r="O28" s="271"/>
      <c r="P28" s="271"/>
      <c r="Q28" s="270"/>
      <c r="R28" s="271">
        <f>D28*O28</f>
        <v>0</v>
      </c>
      <c r="S28" s="271">
        <f t="shared" si="35"/>
        <v>0</v>
      </c>
      <c r="T28" s="271">
        <f t="shared" si="36"/>
        <v>0</v>
      </c>
      <c r="U28" s="271">
        <f t="shared" si="36"/>
        <v>0</v>
      </c>
      <c r="V28" s="271">
        <f t="shared" si="37"/>
        <v>0</v>
      </c>
    </row>
    <row r="29" spans="1:22" x14ac:dyDescent="0.3">
      <c r="A29" s="267" t="s">
        <v>144</v>
      </c>
      <c r="B29" s="271"/>
      <c r="C29" s="271"/>
      <c r="D29" s="271"/>
      <c r="E29" s="271"/>
      <c r="F29" s="271"/>
      <c r="G29" s="270"/>
      <c r="H29" s="271">
        <f t="shared" si="31"/>
        <v>0</v>
      </c>
      <c r="I29" s="271">
        <f t="shared" si="32"/>
        <v>0</v>
      </c>
      <c r="J29" s="271"/>
      <c r="K29" s="271"/>
      <c r="L29" s="270"/>
      <c r="M29" s="271">
        <f t="shared" si="33"/>
        <v>0</v>
      </c>
      <c r="N29" s="271">
        <f t="shared" si="34"/>
        <v>0</v>
      </c>
      <c r="O29" s="271"/>
      <c r="P29" s="271"/>
      <c r="Q29" s="270"/>
      <c r="R29" s="271">
        <f t="shared" ref="R29:R30" si="38">D29*O29</f>
        <v>0</v>
      </c>
      <c r="S29" s="271">
        <f t="shared" si="35"/>
        <v>0</v>
      </c>
      <c r="T29" s="271">
        <f t="shared" si="36"/>
        <v>0</v>
      </c>
      <c r="U29" s="271">
        <f t="shared" si="36"/>
        <v>0</v>
      </c>
      <c r="V29" s="271">
        <f t="shared" si="37"/>
        <v>0</v>
      </c>
    </row>
    <row r="30" spans="1:22" x14ac:dyDescent="0.3">
      <c r="A30" s="267" t="s">
        <v>145</v>
      </c>
      <c r="B30" s="271"/>
      <c r="C30" s="271"/>
      <c r="D30" s="271"/>
      <c r="E30" s="271"/>
      <c r="F30" s="271"/>
      <c r="G30" s="270"/>
      <c r="H30" s="271">
        <f t="shared" si="31"/>
        <v>0</v>
      </c>
      <c r="I30" s="271">
        <f t="shared" si="32"/>
        <v>0</v>
      </c>
      <c r="J30" s="271"/>
      <c r="K30" s="271"/>
      <c r="L30" s="270"/>
      <c r="M30" s="271">
        <f t="shared" si="33"/>
        <v>0</v>
      </c>
      <c r="N30" s="271">
        <f t="shared" si="34"/>
        <v>0</v>
      </c>
      <c r="O30" s="271"/>
      <c r="P30" s="271"/>
      <c r="Q30" s="270"/>
      <c r="R30" s="271">
        <f t="shared" si="38"/>
        <v>0</v>
      </c>
      <c r="S30" s="271">
        <f t="shared" si="35"/>
        <v>0</v>
      </c>
      <c r="T30" s="271">
        <f t="shared" si="36"/>
        <v>0</v>
      </c>
      <c r="U30" s="271">
        <f t="shared" si="36"/>
        <v>0</v>
      </c>
      <c r="V30" s="271">
        <f t="shared" si="37"/>
        <v>0</v>
      </c>
    </row>
    <row r="31" spans="1:22" hidden="1" x14ac:dyDescent="0.3">
      <c r="A31" s="267" t="s">
        <v>146</v>
      </c>
      <c r="B31" s="271">
        <v>0</v>
      </c>
      <c r="C31" s="271">
        <v>0</v>
      </c>
      <c r="D31" s="271"/>
      <c r="E31" s="271">
        <v>0</v>
      </c>
      <c r="F31" s="271">
        <v>0</v>
      </c>
      <c r="G31" s="271">
        <f t="shared" ref="G31:G32" si="39">B31*E31*F31</f>
        <v>0</v>
      </c>
      <c r="H31" s="271">
        <f t="shared" si="31"/>
        <v>0</v>
      </c>
      <c r="I31" s="271">
        <f t="shared" si="32"/>
        <v>0</v>
      </c>
      <c r="J31" s="271">
        <v>0</v>
      </c>
      <c r="K31" s="271">
        <v>0</v>
      </c>
      <c r="L31" s="271">
        <f t="shared" ref="L31:L32" si="40">B31*J31*K31</f>
        <v>0</v>
      </c>
      <c r="M31" s="271">
        <f t="shared" si="33"/>
        <v>0</v>
      </c>
      <c r="N31" s="271">
        <f t="shared" si="34"/>
        <v>0</v>
      </c>
      <c r="O31" s="271">
        <v>0</v>
      </c>
      <c r="P31" s="271">
        <v>0</v>
      </c>
      <c r="Q31" s="271">
        <f t="shared" ref="Q31:Q32" si="41">B31*O31*P31</f>
        <v>0</v>
      </c>
      <c r="R31" s="271">
        <f t="shared" ref="R31:R32" si="42">C31*O31</f>
        <v>0</v>
      </c>
      <c r="S31" s="271">
        <f t="shared" si="35"/>
        <v>0</v>
      </c>
      <c r="T31" s="271">
        <f t="shared" si="36"/>
        <v>0</v>
      </c>
      <c r="U31" s="271">
        <f t="shared" si="36"/>
        <v>0</v>
      </c>
      <c r="V31" s="271">
        <f t="shared" si="37"/>
        <v>0</v>
      </c>
    </row>
    <row r="32" spans="1:22" hidden="1" x14ac:dyDescent="0.3">
      <c r="A32" s="267" t="s">
        <v>147</v>
      </c>
      <c r="B32" s="271">
        <v>0</v>
      </c>
      <c r="C32" s="271">
        <v>0</v>
      </c>
      <c r="D32" s="271"/>
      <c r="E32" s="271">
        <v>0</v>
      </c>
      <c r="F32" s="271">
        <v>0</v>
      </c>
      <c r="G32" s="271">
        <f t="shared" si="39"/>
        <v>0</v>
      </c>
      <c r="H32" s="271">
        <f t="shared" si="31"/>
        <v>0</v>
      </c>
      <c r="I32" s="271">
        <f t="shared" si="32"/>
        <v>0</v>
      </c>
      <c r="J32" s="271">
        <v>0</v>
      </c>
      <c r="K32" s="271">
        <v>0</v>
      </c>
      <c r="L32" s="271">
        <f t="shared" si="40"/>
        <v>0</v>
      </c>
      <c r="M32" s="271">
        <f t="shared" si="33"/>
        <v>0</v>
      </c>
      <c r="N32" s="271">
        <f t="shared" si="34"/>
        <v>0</v>
      </c>
      <c r="O32" s="271">
        <v>0</v>
      </c>
      <c r="P32" s="271">
        <v>0</v>
      </c>
      <c r="Q32" s="271">
        <f t="shared" si="41"/>
        <v>0</v>
      </c>
      <c r="R32" s="271">
        <f t="shared" si="42"/>
        <v>0</v>
      </c>
      <c r="S32" s="271">
        <f t="shared" si="35"/>
        <v>0</v>
      </c>
      <c r="T32" s="271">
        <f t="shared" si="36"/>
        <v>0</v>
      </c>
      <c r="U32" s="271">
        <f t="shared" si="36"/>
        <v>0</v>
      </c>
      <c r="V32" s="271">
        <f t="shared" si="37"/>
        <v>0</v>
      </c>
    </row>
    <row r="33" spans="1:22" s="266" customFormat="1" ht="18.75" hidden="1" x14ac:dyDescent="0.3">
      <c r="A33" s="263" t="s">
        <v>148</v>
      </c>
      <c r="B33" s="264"/>
      <c r="C33" s="264"/>
      <c r="D33" s="264"/>
      <c r="E33" s="264">
        <f>SUM(E34:E39)</f>
        <v>0</v>
      </c>
      <c r="F33" s="264">
        <f t="shared" ref="F33:V33" si="43">SUM(F34:F39)</f>
        <v>0</v>
      </c>
      <c r="G33" s="264">
        <f t="shared" si="43"/>
        <v>0</v>
      </c>
      <c r="H33" s="264">
        <f t="shared" si="43"/>
        <v>0</v>
      </c>
      <c r="I33" s="264">
        <f t="shared" si="43"/>
        <v>0</v>
      </c>
      <c r="J33" s="264">
        <f t="shared" si="43"/>
        <v>0</v>
      </c>
      <c r="K33" s="264">
        <f t="shared" si="43"/>
        <v>0</v>
      </c>
      <c r="L33" s="264">
        <f t="shared" si="43"/>
        <v>0</v>
      </c>
      <c r="M33" s="264">
        <f t="shared" si="43"/>
        <v>0</v>
      </c>
      <c r="N33" s="264">
        <f t="shared" si="43"/>
        <v>0</v>
      </c>
      <c r="O33" s="264">
        <f t="shared" si="43"/>
        <v>0</v>
      </c>
      <c r="P33" s="264">
        <f t="shared" si="43"/>
        <v>0</v>
      </c>
      <c r="Q33" s="264">
        <f t="shared" si="43"/>
        <v>0</v>
      </c>
      <c r="R33" s="264">
        <f t="shared" si="43"/>
        <v>0</v>
      </c>
      <c r="S33" s="264">
        <f t="shared" si="43"/>
        <v>0</v>
      </c>
      <c r="T33" s="264">
        <f t="shared" si="43"/>
        <v>0</v>
      </c>
      <c r="U33" s="264">
        <f t="shared" si="43"/>
        <v>0</v>
      </c>
      <c r="V33" s="264">
        <f t="shared" si="43"/>
        <v>0</v>
      </c>
    </row>
    <row r="34" spans="1:22" hidden="1" x14ac:dyDescent="0.3">
      <c r="A34" s="267" t="s">
        <v>142</v>
      </c>
      <c r="B34" s="271">
        <v>0</v>
      </c>
      <c r="C34" s="271">
        <v>0</v>
      </c>
      <c r="D34" s="271"/>
      <c r="E34" s="271">
        <v>0</v>
      </c>
      <c r="F34" s="271">
        <v>0</v>
      </c>
      <c r="G34" s="271">
        <f t="shared" ref="G34:G39" si="44">B34*E34*F34</f>
        <v>0</v>
      </c>
      <c r="H34" s="271">
        <f t="shared" ref="H34:H39" si="45">C34*E34</f>
        <v>0</v>
      </c>
      <c r="I34" s="271">
        <f t="shared" ref="I34:I39" si="46">SUM(G34:H34)</f>
        <v>0</v>
      </c>
      <c r="J34" s="271">
        <v>0</v>
      </c>
      <c r="K34" s="271">
        <v>0</v>
      </c>
      <c r="L34" s="271">
        <f t="shared" ref="L34:L39" si="47">B34*J34*K34</f>
        <v>0</v>
      </c>
      <c r="M34" s="271">
        <f t="shared" ref="M34:M39" si="48">C34*J34</f>
        <v>0</v>
      </c>
      <c r="N34" s="271">
        <f t="shared" ref="N34:N39" si="49">SUM(L34:M34)</f>
        <v>0</v>
      </c>
      <c r="O34" s="271">
        <v>0</v>
      </c>
      <c r="P34" s="271">
        <v>0</v>
      </c>
      <c r="Q34" s="271">
        <f t="shared" ref="Q34:Q39" si="50">B34*O34*P34</f>
        <v>0</v>
      </c>
      <c r="R34" s="271">
        <f t="shared" ref="R34:R39" si="51">C34*O34</f>
        <v>0</v>
      </c>
      <c r="S34" s="271">
        <f t="shared" ref="S34:S39" si="52">SUM(Q34:R34)</f>
        <v>0</v>
      </c>
      <c r="T34" s="271">
        <f t="shared" ref="T34:U39" si="53">G34+L34+Q34</f>
        <v>0</v>
      </c>
      <c r="U34" s="271">
        <f t="shared" si="53"/>
        <v>0</v>
      </c>
      <c r="V34" s="271">
        <f t="shared" ref="V34:V39" si="54">SUM(T34:U34)</f>
        <v>0</v>
      </c>
    </row>
    <row r="35" spans="1:22" hidden="1" x14ac:dyDescent="0.3">
      <c r="A35" s="267" t="s">
        <v>143</v>
      </c>
      <c r="B35" s="271">
        <v>0</v>
      </c>
      <c r="C35" s="271">
        <v>0</v>
      </c>
      <c r="D35" s="271"/>
      <c r="E35" s="271">
        <v>0</v>
      </c>
      <c r="F35" s="271">
        <v>0</v>
      </c>
      <c r="G35" s="271">
        <f t="shared" si="44"/>
        <v>0</v>
      </c>
      <c r="H35" s="271">
        <f t="shared" si="45"/>
        <v>0</v>
      </c>
      <c r="I35" s="271">
        <f t="shared" si="46"/>
        <v>0</v>
      </c>
      <c r="J35" s="271">
        <v>0</v>
      </c>
      <c r="K35" s="271">
        <v>0</v>
      </c>
      <c r="L35" s="271">
        <f t="shared" si="47"/>
        <v>0</v>
      </c>
      <c r="M35" s="271">
        <f t="shared" si="48"/>
        <v>0</v>
      </c>
      <c r="N35" s="271">
        <f t="shared" si="49"/>
        <v>0</v>
      </c>
      <c r="O35" s="271">
        <v>0</v>
      </c>
      <c r="P35" s="271">
        <v>0</v>
      </c>
      <c r="Q35" s="271">
        <f t="shared" si="50"/>
        <v>0</v>
      </c>
      <c r="R35" s="271">
        <f t="shared" si="51"/>
        <v>0</v>
      </c>
      <c r="S35" s="271">
        <f t="shared" si="52"/>
        <v>0</v>
      </c>
      <c r="T35" s="271">
        <f t="shared" si="53"/>
        <v>0</v>
      </c>
      <c r="U35" s="271">
        <f t="shared" si="53"/>
        <v>0</v>
      </c>
      <c r="V35" s="271">
        <f t="shared" si="54"/>
        <v>0</v>
      </c>
    </row>
    <row r="36" spans="1:22" hidden="1" x14ac:dyDescent="0.3">
      <c r="A36" s="267" t="s">
        <v>144</v>
      </c>
      <c r="B36" s="271">
        <v>0</v>
      </c>
      <c r="C36" s="271">
        <v>0</v>
      </c>
      <c r="D36" s="271"/>
      <c r="E36" s="271">
        <v>0</v>
      </c>
      <c r="F36" s="271">
        <v>0</v>
      </c>
      <c r="G36" s="271">
        <f t="shared" si="44"/>
        <v>0</v>
      </c>
      <c r="H36" s="271">
        <f t="shared" si="45"/>
        <v>0</v>
      </c>
      <c r="I36" s="271">
        <f t="shared" si="46"/>
        <v>0</v>
      </c>
      <c r="J36" s="271">
        <v>0</v>
      </c>
      <c r="K36" s="271">
        <v>0</v>
      </c>
      <c r="L36" s="271">
        <f t="shared" si="47"/>
        <v>0</v>
      </c>
      <c r="M36" s="271">
        <f t="shared" si="48"/>
        <v>0</v>
      </c>
      <c r="N36" s="271">
        <f t="shared" si="49"/>
        <v>0</v>
      </c>
      <c r="O36" s="271">
        <v>0</v>
      </c>
      <c r="P36" s="271">
        <v>0</v>
      </c>
      <c r="Q36" s="271">
        <f t="shared" si="50"/>
        <v>0</v>
      </c>
      <c r="R36" s="271">
        <f t="shared" si="51"/>
        <v>0</v>
      </c>
      <c r="S36" s="271">
        <f t="shared" si="52"/>
        <v>0</v>
      </c>
      <c r="T36" s="271">
        <f t="shared" si="53"/>
        <v>0</v>
      </c>
      <c r="U36" s="271">
        <f t="shared" si="53"/>
        <v>0</v>
      </c>
      <c r="V36" s="271">
        <f t="shared" si="54"/>
        <v>0</v>
      </c>
    </row>
    <row r="37" spans="1:22" hidden="1" x14ac:dyDescent="0.3">
      <c r="A37" s="267" t="s">
        <v>145</v>
      </c>
      <c r="B37" s="271">
        <v>0</v>
      </c>
      <c r="C37" s="271">
        <v>0</v>
      </c>
      <c r="D37" s="271"/>
      <c r="E37" s="271">
        <v>0</v>
      </c>
      <c r="F37" s="271">
        <v>0</v>
      </c>
      <c r="G37" s="271">
        <f t="shared" si="44"/>
        <v>0</v>
      </c>
      <c r="H37" s="271">
        <f t="shared" si="45"/>
        <v>0</v>
      </c>
      <c r="I37" s="271">
        <f t="shared" si="46"/>
        <v>0</v>
      </c>
      <c r="J37" s="271">
        <v>0</v>
      </c>
      <c r="K37" s="271">
        <v>0</v>
      </c>
      <c r="L37" s="271">
        <f t="shared" si="47"/>
        <v>0</v>
      </c>
      <c r="M37" s="271">
        <f t="shared" si="48"/>
        <v>0</v>
      </c>
      <c r="N37" s="271">
        <f t="shared" si="49"/>
        <v>0</v>
      </c>
      <c r="O37" s="271">
        <v>0</v>
      </c>
      <c r="P37" s="271">
        <v>0</v>
      </c>
      <c r="Q37" s="271">
        <f t="shared" si="50"/>
        <v>0</v>
      </c>
      <c r="R37" s="271">
        <f t="shared" si="51"/>
        <v>0</v>
      </c>
      <c r="S37" s="271">
        <f t="shared" si="52"/>
        <v>0</v>
      </c>
      <c r="T37" s="271">
        <f t="shared" si="53"/>
        <v>0</v>
      </c>
      <c r="U37" s="271">
        <f t="shared" si="53"/>
        <v>0</v>
      </c>
      <c r="V37" s="271">
        <f t="shared" si="54"/>
        <v>0</v>
      </c>
    </row>
    <row r="38" spans="1:22" hidden="1" x14ac:dyDescent="0.3">
      <c r="A38" s="267" t="s">
        <v>146</v>
      </c>
      <c r="B38" s="271">
        <v>0</v>
      </c>
      <c r="C38" s="271">
        <v>0</v>
      </c>
      <c r="D38" s="271"/>
      <c r="E38" s="271">
        <v>0</v>
      </c>
      <c r="F38" s="271">
        <v>0</v>
      </c>
      <c r="G38" s="271">
        <f t="shared" si="44"/>
        <v>0</v>
      </c>
      <c r="H38" s="271">
        <f t="shared" si="45"/>
        <v>0</v>
      </c>
      <c r="I38" s="271">
        <f t="shared" si="46"/>
        <v>0</v>
      </c>
      <c r="J38" s="271">
        <v>0</v>
      </c>
      <c r="K38" s="271">
        <v>0</v>
      </c>
      <c r="L38" s="271">
        <f t="shared" si="47"/>
        <v>0</v>
      </c>
      <c r="M38" s="271">
        <f t="shared" si="48"/>
        <v>0</v>
      </c>
      <c r="N38" s="271">
        <f t="shared" si="49"/>
        <v>0</v>
      </c>
      <c r="O38" s="271">
        <v>0</v>
      </c>
      <c r="P38" s="271">
        <v>0</v>
      </c>
      <c r="Q38" s="271">
        <f t="shared" si="50"/>
        <v>0</v>
      </c>
      <c r="R38" s="271">
        <f t="shared" si="51"/>
        <v>0</v>
      </c>
      <c r="S38" s="271">
        <f t="shared" si="52"/>
        <v>0</v>
      </c>
      <c r="T38" s="271">
        <f t="shared" si="53"/>
        <v>0</v>
      </c>
      <c r="U38" s="271">
        <f t="shared" si="53"/>
        <v>0</v>
      </c>
      <c r="V38" s="271">
        <f t="shared" si="54"/>
        <v>0</v>
      </c>
    </row>
    <row r="39" spans="1:22" hidden="1" x14ac:dyDescent="0.3">
      <c r="A39" s="274" t="s">
        <v>147</v>
      </c>
      <c r="B39" s="275">
        <v>0</v>
      </c>
      <c r="C39" s="275">
        <v>0</v>
      </c>
      <c r="D39" s="275"/>
      <c r="E39" s="275">
        <v>0</v>
      </c>
      <c r="F39" s="275">
        <v>0</v>
      </c>
      <c r="G39" s="275">
        <f t="shared" si="44"/>
        <v>0</v>
      </c>
      <c r="H39" s="275">
        <f t="shared" si="45"/>
        <v>0</v>
      </c>
      <c r="I39" s="275">
        <f t="shared" si="46"/>
        <v>0</v>
      </c>
      <c r="J39" s="275">
        <v>0</v>
      </c>
      <c r="K39" s="275">
        <v>0</v>
      </c>
      <c r="L39" s="275">
        <f t="shared" si="47"/>
        <v>0</v>
      </c>
      <c r="M39" s="275">
        <f t="shared" si="48"/>
        <v>0</v>
      </c>
      <c r="N39" s="275">
        <f t="shared" si="49"/>
        <v>0</v>
      </c>
      <c r="O39" s="275">
        <v>0</v>
      </c>
      <c r="P39" s="275">
        <v>0</v>
      </c>
      <c r="Q39" s="275">
        <f t="shared" si="50"/>
        <v>0</v>
      </c>
      <c r="R39" s="275">
        <f t="shared" si="51"/>
        <v>0</v>
      </c>
      <c r="S39" s="275">
        <f t="shared" si="52"/>
        <v>0</v>
      </c>
      <c r="T39" s="275">
        <f t="shared" si="53"/>
        <v>0</v>
      </c>
      <c r="U39" s="275">
        <f t="shared" si="53"/>
        <v>0</v>
      </c>
      <c r="V39" s="275">
        <f t="shared" si="54"/>
        <v>0</v>
      </c>
    </row>
    <row r="40" spans="1:22" ht="18.75" customHeight="1" x14ac:dyDescent="0.3">
      <c r="A40" s="258" t="s">
        <v>42</v>
      </c>
      <c r="B40" s="276"/>
      <c r="C40" s="276"/>
      <c r="D40" s="276"/>
      <c r="E40" s="276">
        <f>+E41+E60</f>
        <v>0</v>
      </c>
      <c r="F40" s="276"/>
      <c r="G40" s="276">
        <f t="shared" ref="G40:V40" si="55">+G41+G60</f>
        <v>0</v>
      </c>
      <c r="H40" s="276">
        <f t="shared" si="55"/>
        <v>0</v>
      </c>
      <c r="I40" s="276">
        <f t="shared" si="55"/>
        <v>0</v>
      </c>
      <c r="J40" s="276">
        <f t="shared" si="55"/>
        <v>0</v>
      </c>
      <c r="K40" s="276"/>
      <c r="L40" s="276">
        <f t="shared" si="55"/>
        <v>0</v>
      </c>
      <c r="M40" s="276">
        <f t="shared" si="55"/>
        <v>0</v>
      </c>
      <c r="N40" s="276">
        <f t="shared" si="55"/>
        <v>0</v>
      </c>
      <c r="O40" s="276">
        <f t="shared" si="55"/>
        <v>0</v>
      </c>
      <c r="P40" s="276"/>
      <c r="Q40" s="276">
        <f t="shared" si="55"/>
        <v>0</v>
      </c>
      <c r="R40" s="276">
        <f t="shared" si="55"/>
        <v>0</v>
      </c>
      <c r="S40" s="276">
        <f t="shared" si="55"/>
        <v>0</v>
      </c>
      <c r="T40" s="276">
        <f t="shared" si="55"/>
        <v>0</v>
      </c>
      <c r="U40" s="276">
        <f t="shared" si="55"/>
        <v>0</v>
      </c>
      <c r="V40" s="276">
        <f t="shared" si="55"/>
        <v>0</v>
      </c>
    </row>
    <row r="41" spans="1:22" s="255" customFormat="1" ht="18.75" x14ac:dyDescent="0.3">
      <c r="A41" s="277" t="s">
        <v>78</v>
      </c>
      <c r="B41" s="278"/>
      <c r="C41" s="278"/>
      <c r="D41" s="278"/>
      <c r="E41" s="278">
        <f>E42+E51</f>
        <v>0</v>
      </c>
      <c r="F41" s="278"/>
      <c r="G41" s="278">
        <f>G42+G51</f>
        <v>0</v>
      </c>
      <c r="H41" s="278">
        <f>H42+H51</f>
        <v>0</v>
      </c>
      <c r="I41" s="278">
        <f>I42+I51</f>
        <v>0</v>
      </c>
      <c r="J41" s="278">
        <f>J42+J51</f>
        <v>0</v>
      </c>
      <c r="K41" s="278"/>
      <c r="L41" s="278">
        <f>L42+L51</f>
        <v>0</v>
      </c>
      <c r="M41" s="278">
        <f>M42+M51</f>
        <v>0</v>
      </c>
      <c r="N41" s="278">
        <f>N42+N51</f>
        <v>0</v>
      </c>
      <c r="O41" s="278">
        <f>O42+O51</f>
        <v>0</v>
      </c>
      <c r="P41" s="278"/>
      <c r="Q41" s="278">
        <f t="shared" ref="Q41:V41" si="56">Q42+Q51</f>
        <v>0</v>
      </c>
      <c r="R41" s="278">
        <f t="shared" si="56"/>
        <v>0</v>
      </c>
      <c r="S41" s="278">
        <f t="shared" si="56"/>
        <v>0</v>
      </c>
      <c r="T41" s="278">
        <f t="shared" si="56"/>
        <v>0</v>
      </c>
      <c r="U41" s="278">
        <f t="shared" si="56"/>
        <v>0</v>
      </c>
      <c r="V41" s="278">
        <f t="shared" si="56"/>
        <v>0</v>
      </c>
    </row>
    <row r="42" spans="1:22" s="262" customFormat="1" x14ac:dyDescent="0.3">
      <c r="A42" s="260" t="s">
        <v>121</v>
      </c>
      <c r="B42" s="261"/>
      <c r="C42" s="261"/>
      <c r="D42" s="261"/>
      <c r="E42" s="261">
        <f>E43+E47</f>
        <v>0</v>
      </c>
      <c r="F42" s="261"/>
      <c r="G42" s="261">
        <f>G43+G47</f>
        <v>0</v>
      </c>
      <c r="H42" s="261">
        <f t="shared" ref="H42:J42" si="57">H43+H47</f>
        <v>0</v>
      </c>
      <c r="I42" s="261">
        <f t="shared" si="57"/>
        <v>0</v>
      </c>
      <c r="J42" s="261">
        <f t="shared" si="57"/>
        <v>0</v>
      </c>
      <c r="K42" s="261"/>
      <c r="L42" s="261">
        <f>L43+L47</f>
        <v>0</v>
      </c>
      <c r="M42" s="261">
        <f t="shared" ref="M42:V42" si="58">M43+M47</f>
        <v>0</v>
      </c>
      <c r="N42" s="261">
        <f t="shared" si="58"/>
        <v>0</v>
      </c>
      <c r="O42" s="261">
        <f t="shared" si="58"/>
        <v>0</v>
      </c>
      <c r="P42" s="261"/>
      <c r="Q42" s="261">
        <f t="shared" si="58"/>
        <v>0</v>
      </c>
      <c r="R42" s="261">
        <f t="shared" si="58"/>
        <v>0</v>
      </c>
      <c r="S42" s="261">
        <f t="shared" si="58"/>
        <v>0</v>
      </c>
      <c r="T42" s="261">
        <f t="shared" si="58"/>
        <v>0</v>
      </c>
      <c r="U42" s="261">
        <f t="shared" si="58"/>
        <v>0</v>
      </c>
      <c r="V42" s="261">
        <f t="shared" si="58"/>
        <v>0</v>
      </c>
    </row>
    <row r="43" spans="1:22" s="266" customFormat="1" ht="18.75" x14ac:dyDescent="0.3">
      <c r="A43" s="263" t="s">
        <v>149</v>
      </c>
      <c r="B43" s="264"/>
      <c r="C43" s="264"/>
      <c r="D43" s="264"/>
      <c r="E43" s="264">
        <f t="shared" ref="E43:V43" si="59">SUM(E44:E46)</f>
        <v>0</v>
      </c>
      <c r="F43" s="264">
        <f t="shared" si="59"/>
        <v>0</v>
      </c>
      <c r="G43" s="264">
        <f t="shared" si="59"/>
        <v>0</v>
      </c>
      <c r="H43" s="264">
        <f t="shared" si="59"/>
        <v>0</v>
      </c>
      <c r="I43" s="264">
        <f t="shared" si="59"/>
        <v>0</v>
      </c>
      <c r="J43" s="264">
        <f t="shared" si="59"/>
        <v>0</v>
      </c>
      <c r="K43" s="264">
        <f t="shared" si="59"/>
        <v>0</v>
      </c>
      <c r="L43" s="264">
        <f t="shared" si="59"/>
        <v>0</v>
      </c>
      <c r="M43" s="264">
        <f t="shared" si="59"/>
        <v>0</v>
      </c>
      <c r="N43" s="264">
        <f t="shared" si="59"/>
        <v>0</v>
      </c>
      <c r="O43" s="264">
        <f t="shared" si="59"/>
        <v>0</v>
      </c>
      <c r="P43" s="264">
        <f t="shared" si="59"/>
        <v>0</v>
      </c>
      <c r="Q43" s="264">
        <f t="shared" si="59"/>
        <v>0</v>
      </c>
      <c r="R43" s="264">
        <f t="shared" si="59"/>
        <v>0</v>
      </c>
      <c r="S43" s="264">
        <f t="shared" si="59"/>
        <v>0</v>
      </c>
      <c r="T43" s="264">
        <f t="shared" si="59"/>
        <v>0</v>
      </c>
      <c r="U43" s="264">
        <f t="shared" si="59"/>
        <v>0</v>
      </c>
      <c r="V43" s="264">
        <f t="shared" si="59"/>
        <v>0</v>
      </c>
    </row>
    <row r="44" spans="1:22" x14ac:dyDescent="0.3">
      <c r="A44" s="267" t="s">
        <v>142</v>
      </c>
      <c r="B44" s="271">
        <v>0</v>
      </c>
      <c r="C44" s="271">
        <v>0</v>
      </c>
      <c r="D44" s="271"/>
      <c r="E44" s="271">
        <v>0</v>
      </c>
      <c r="F44" s="271">
        <v>0</v>
      </c>
      <c r="G44" s="271">
        <f>B44*E44*F44</f>
        <v>0</v>
      </c>
      <c r="H44" s="271">
        <f>C44*E44</f>
        <v>0</v>
      </c>
      <c r="I44" s="271">
        <f>SUM(G44:H44)</f>
        <v>0</v>
      </c>
      <c r="J44" s="271">
        <v>0</v>
      </c>
      <c r="K44" s="271">
        <v>0</v>
      </c>
      <c r="L44" s="271">
        <f>B44*J44*K44</f>
        <v>0</v>
      </c>
      <c r="M44" s="271">
        <f>C44*J44</f>
        <v>0</v>
      </c>
      <c r="N44" s="271">
        <f>SUM(L44:M44)</f>
        <v>0</v>
      </c>
      <c r="O44" s="271">
        <v>0</v>
      </c>
      <c r="P44" s="271">
        <v>0</v>
      </c>
      <c r="Q44" s="271">
        <f>B44*O44*P44</f>
        <v>0</v>
      </c>
      <c r="R44" s="271">
        <f>C44*O44</f>
        <v>0</v>
      </c>
      <c r="S44" s="271">
        <f>SUM(Q44:R44)</f>
        <v>0</v>
      </c>
      <c r="T44" s="271">
        <f t="shared" ref="T44:U46" si="60">G44+L44+Q44</f>
        <v>0</v>
      </c>
      <c r="U44" s="271">
        <f t="shared" si="60"/>
        <v>0</v>
      </c>
      <c r="V44" s="271">
        <f>SUM(T44:U44)</f>
        <v>0</v>
      </c>
    </row>
    <row r="45" spans="1:22" x14ac:dyDescent="0.3">
      <c r="A45" s="267" t="s">
        <v>143</v>
      </c>
      <c r="B45" s="271">
        <v>0</v>
      </c>
      <c r="C45" s="271">
        <v>0</v>
      </c>
      <c r="D45" s="271"/>
      <c r="E45" s="271">
        <v>0</v>
      </c>
      <c r="F45" s="271">
        <v>0</v>
      </c>
      <c r="G45" s="271">
        <f>B45*E45*F45</f>
        <v>0</v>
      </c>
      <c r="H45" s="271">
        <f>C45*E45</f>
        <v>0</v>
      </c>
      <c r="I45" s="271">
        <f>SUM(G45:H45)</f>
        <v>0</v>
      </c>
      <c r="J45" s="271">
        <v>0</v>
      </c>
      <c r="K45" s="271">
        <v>0</v>
      </c>
      <c r="L45" s="271">
        <f>B45*J45*K45</f>
        <v>0</v>
      </c>
      <c r="M45" s="271">
        <f>C45*J45</f>
        <v>0</v>
      </c>
      <c r="N45" s="271">
        <f>SUM(L45:M45)</f>
        <v>0</v>
      </c>
      <c r="O45" s="271">
        <v>0</v>
      </c>
      <c r="P45" s="271">
        <v>0</v>
      </c>
      <c r="Q45" s="271">
        <f>B45*O45*P45</f>
        <v>0</v>
      </c>
      <c r="R45" s="271">
        <f>C45*O45</f>
        <v>0</v>
      </c>
      <c r="S45" s="271">
        <f>SUM(Q45:R45)</f>
        <v>0</v>
      </c>
      <c r="T45" s="271">
        <f t="shared" si="60"/>
        <v>0</v>
      </c>
      <c r="U45" s="271">
        <f t="shared" si="60"/>
        <v>0</v>
      </c>
      <c r="V45" s="271">
        <f>SUM(T45:U45)</f>
        <v>0</v>
      </c>
    </row>
    <row r="46" spans="1:22" hidden="1" x14ac:dyDescent="0.3">
      <c r="A46" s="267" t="s">
        <v>144</v>
      </c>
      <c r="B46" s="271">
        <v>0</v>
      </c>
      <c r="C46" s="271">
        <v>0</v>
      </c>
      <c r="D46" s="271"/>
      <c r="E46" s="271">
        <v>0</v>
      </c>
      <c r="F46" s="271">
        <v>0</v>
      </c>
      <c r="G46" s="271">
        <f>B46*E46*F46</f>
        <v>0</v>
      </c>
      <c r="H46" s="271">
        <f>C46*E46</f>
        <v>0</v>
      </c>
      <c r="I46" s="271">
        <f>SUM(G46:H46)</f>
        <v>0</v>
      </c>
      <c r="J46" s="271">
        <v>0</v>
      </c>
      <c r="K46" s="271">
        <v>0</v>
      </c>
      <c r="L46" s="271">
        <f>B46*J46*K46</f>
        <v>0</v>
      </c>
      <c r="M46" s="271">
        <f>C46*J46</f>
        <v>0</v>
      </c>
      <c r="N46" s="271">
        <f>SUM(L46:M46)</f>
        <v>0</v>
      </c>
      <c r="O46" s="271">
        <v>0</v>
      </c>
      <c r="P46" s="271">
        <v>0</v>
      </c>
      <c r="Q46" s="271">
        <f>B46*O46*P46</f>
        <v>0</v>
      </c>
      <c r="R46" s="271">
        <f>C46*O46</f>
        <v>0</v>
      </c>
      <c r="S46" s="271">
        <f>SUM(Q46:R46)</f>
        <v>0</v>
      </c>
      <c r="T46" s="271">
        <f t="shared" si="60"/>
        <v>0</v>
      </c>
      <c r="U46" s="271">
        <f t="shared" si="60"/>
        <v>0</v>
      </c>
      <c r="V46" s="271">
        <f>SUM(T46:U46)</f>
        <v>0</v>
      </c>
    </row>
    <row r="47" spans="1:22" s="266" customFormat="1" ht="18.75" hidden="1" x14ac:dyDescent="0.3">
      <c r="A47" s="263" t="s">
        <v>150</v>
      </c>
      <c r="B47" s="264"/>
      <c r="C47" s="264"/>
      <c r="D47" s="264"/>
      <c r="E47" s="264">
        <f t="shared" ref="E47:V47" si="61">SUM(E48:E50)</f>
        <v>0</v>
      </c>
      <c r="F47" s="264">
        <f t="shared" si="61"/>
        <v>0</v>
      </c>
      <c r="G47" s="264">
        <f t="shared" si="61"/>
        <v>0</v>
      </c>
      <c r="H47" s="264">
        <f t="shared" si="61"/>
        <v>0</v>
      </c>
      <c r="I47" s="264">
        <f t="shared" si="61"/>
        <v>0</v>
      </c>
      <c r="J47" s="264">
        <f t="shared" si="61"/>
        <v>0</v>
      </c>
      <c r="K47" s="264">
        <f t="shared" si="61"/>
        <v>0</v>
      </c>
      <c r="L47" s="264">
        <f t="shared" si="61"/>
        <v>0</v>
      </c>
      <c r="M47" s="264">
        <f t="shared" si="61"/>
        <v>0</v>
      </c>
      <c r="N47" s="264">
        <f t="shared" si="61"/>
        <v>0</v>
      </c>
      <c r="O47" s="264">
        <f t="shared" si="61"/>
        <v>0</v>
      </c>
      <c r="P47" s="264">
        <f t="shared" si="61"/>
        <v>0</v>
      </c>
      <c r="Q47" s="264">
        <f t="shared" si="61"/>
        <v>0</v>
      </c>
      <c r="R47" s="264">
        <f t="shared" si="61"/>
        <v>0</v>
      </c>
      <c r="S47" s="264">
        <f t="shared" si="61"/>
        <v>0</v>
      </c>
      <c r="T47" s="264">
        <f t="shared" si="61"/>
        <v>0</v>
      </c>
      <c r="U47" s="264">
        <f t="shared" si="61"/>
        <v>0</v>
      </c>
      <c r="V47" s="264">
        <f t="shared" si="61"/>
        <v>0</v>
      </c>
    </row>
    <row r="48" spans="1:22" hidden="1" x14ac:dyDescent="0.3">
      <c r="A48" s="267" t="s">
        <v>142</v>
      </c>
      <c r="B48" s="271">
        <v>0</v>
      </c>
      <c r="C48" s="271">
        <v>0</v>
      </c>
      <c r="D48" s="271"/>
      <c r="E48" s="271">
        <v>0</v>
      </c>
      <c r="F48" s="271">
        <v>0</v>
      </c>
      <c r="G48" s="271">
        <f>B48*E48*F48</f>
        <v>0</v>
      </c>
      <c r="H48" s="271">
        <f>C48*E48</f>
        <v>0</v>
      </c>
      <c r="I48" s="271">
        <f>SUM(G48:H48)</f>
        <v>0</v>
      </c>
      <c r="J48" s="271">
        <v>0</v>
      </c>
      <c r="K48" s="271">
        <v>0</v>
      </c>
      <c r="L48" s="271">
        <f>B48*J48*K48</f>
        <v>0</v>
      </c>
      <c r="M48" s="271">
        <f>C48*J48</f>
        <v>0</v>
      </c>
      <c r="N48" s="271">
        <f>SUM(L48:M48)</f>
        <v>0</v>
      </c>
      <c r="O48" s="271">
        <v>0</v>
      </c>
      <c r="P48" s="271">
        <v>0</v>
      </c>
      <c r="Q48" s="271">
        <f>B48*O48*P48</f>
        <v>0</v>
      </c>
      <c r="R48" s="271">
        <f>C48*O48</f>
        <v>0</v>
      </c>
      <c r="S48" s="271">
        <f>SUM(Q48:R48)</f>
        <v>0</v>
      </c>
      <c r="T48" s="271">
        <f t="shared" ref="T48:U50" si="62">G48+L48+Q48</f>
        <v>0</v>
      </c>
      <c r="U48" s="271">
        <f t="shared" si="62"/>
        <v>0</v>
      </c>
      <c r="V48" s="271">
        <f>SUM(T48:U48)</f>
        <v>0</v>
      </c>
    </row>
    <row r="49" spans="1:22" hidden="1" x14ac:dyDescent="0.3">
      <c r="A49" s="267" t="s">
        <v>143</v>
      </c>
      <c r="B49" s="271">
        <v>0</v>
      </c>
      <c r="C49" s="271">
        <v>0</v>
      </c>
      <c r="D49" s="271"/>
      <c r="E49" s="271">
        <v>0</v>
      </c>
      <c r="F49" s="271">
        <v>0</v>
      </c>
      <c r="G49" s="271">
        <f>B49*E49*F49</f>
        <v>0</v>
      </c>
      <c r="H49" s="271">
        <f>C49*E49</f>
        <v>0</v>
      </c>
      <c r="I49" s="271">
        <f>SUM(G49:H49)</f>
        <v>0</v>
      </c>
      <c r="J49" s="271">
        <v>0</v>
      </c>
      <c r="K49" s="271">
        <v>0</v>
      </c>
      <c r="L49" s="271">
        <f>B49*J49*K49</f>
        <v>0</v>
      </c>
      <c r="M49" s="271">
        <f>C49*J49</f>
        <v>0</v>
      </c>
      <c r="N49" s="271">
        <f>SUM(L49:M49)</f>
        <v>0</v>
      </c>
      <c r="O49" s="271">
        <v>0</v>
      </c>
      <c r="P49" s="271">
        <v>0</v>
      </c>
      <c r="Q49" s="271">
        <f>B49*O49*P49</f>
        <v>0</v>
      </c>
      <c r="R49" s="271">
        <f>C49*O49</f>
        <v>0</v>
      </c>
      <c r="S49" s="271">
        <f>SUM(Q49:R49)</f>
        <v>0</v>
      </c>
      <c r="T49" s="271">
        <f t="shared" si="62"/>
        <v>0</v>
      </c>
      <c r="U49" s="271">
        <f t="shared" si="62"/>
        <v>0</v>
      </c>
      <c r="V49" s="271">
        <f>SUM(T49:U49)</f>
        <v>0</v>
      </c>
    </row>
    <row r="50" spans="1:22" hidden="1" x14ac:dyDescent="0.3">
      <c r="A50" s="267" t="s">
        <v>144</v>
      </c>
      <c r="B50" s="271">
        <v>0</v>
      </c>
      <c r="C50" s="271">
        <v>0</v>
      </c>
      <c r="D50" s="271"/>
      <c r="E50" s="271">
        <v>0</v>
      </c>
      <c r="F50" s="271">
        <v>0</v>
      </c>
      <c r="G50" s="271">
        <f>B50*E50*F50</f>
        <v>0</v>
      </c>
      <c r="H50" s="271">
        <f>C50*E50</f>
        <v>0</v>
      </c>
      <c r="I50" s="271">
        <f>SUM(G50:H50)</f>
        <v>0</v>
      </c>
      <c r="J50" s="271">
        <v>0</v>
      </c>
      <c r="K50" s="271">
        <v>0</v>
      </c>
      <c r="L50" s="271">
        <f>B50*J50*K50</f>
        <v>0</v>
      </c>
      <c r="M50" s="271">
        <f>C50*J50</f>
        <v>0</v>
      </c>
      <c r="N50" s="271">
        <f>SUM(L50:M50)</f>
        <v>0</v>
      </c>
      <c r="O50" s="271">
        <v>0</v>
      </c>
      <c r="P50" s="271">
        <v>0</v>
      </c>
      <c r="Q50" s="271">
        <f>B50*O50*P50</f>
        <v>0</v>
      </c>
      <c r="R50" s="271">
        <f>C50*O50</f>
        <v>0</v>
      </c>
      <c r="S50" s="271">
        <f>SUM(Q50:R50)</f>
        <v>0</v>
      </c>
      <c r="T50" s="271">
        <f t="shared" si="62"/>
        <v>0</v>
      </c>
      <c r="U50" s="271">
        <f t="shared" si="62"/>
        <v>0</v>
      </c>
      <c r="V50" s="271">
        <f>SUM(T50:U50)</f>
        <v>0</v>
      </c>
    </row>
    <row r="51" spans="1:22" s="262" customFormat="1" x14ac:dyDescent="0.3">
      <c r="A51" s="260" t="s">
        <v>122</v>
      </c>
      <c r="B51" s="261"/>
      <c r="C51" s="261"/>
      <c r="D51" s="261"/>
      <c r="E51" s="261">
        <f>E52+E56</f>
        <v>0</v>
      </c>
      <c r="F51" s="261"/>
      <c r="G51" s="261">
        <f t="shared" ref="G51:V51" si="63">G52+G56</f>
        <v>0</v>
      </c>
      <c r="H51" s="261">
        <f t="shared" si="63"/>
        <v>0</v>
      </c>
      <c r="I51" s="261">
        <f t="shared" si="63"/>
        <v>0</v>
      </c>
      <c r="J51" s="261">
        <f t="shared" si="63"/>
        <v>0</v>
      </c>
      <c r="K51" s="261"/>
      <c r="L51" s="261">
        <f t="shared" si="63"/>
        <v>0</v>
      </c>
      <c r="M51" s="261">
        <f t="shared" si="63"/>
        <v>0</v>
      </c>
      <c r="N51" s="261">
        <f t="shared" si="63"/>
        <v>0</v>
      </c>
      <c r="O51" s="261">
        <f t="shared" si="63"/>
        <v>0</v>
      </c>
      <c r="P51" s="261"/>
      <c r="Q51" s="261">
        <f t="shared" si="63"/>
        <v>0</v>
      </c>
      <c r="R51" s="261">
        <f t="shared" si="63"/>
        <v>0</v>
      </c>
      <c r="S51" s="261">
        <f t="shared" si="63"/>
        <v>0</v>
      </c>
      <c r="T51" s="261">
        <f t="shared" si="63"/>
        <v>0</v>
      </c>
      <c r="U51" s="261">
        <f t="shared" si="63"/>
        <v>0</v>
      </c>
      <c r="V51" s="261">
        <f t="shared" si="63"/>
        <v>0</v>
      </c>
    </row>
    <row r="52" spans="1:22" s="266" customFormat="1" ht="18.75" x14ac:dyDescent="0.3">
      <c r="A52" s="263" t="s">
        <v>149</v>
      </c>
      <c r="B52" s="264"/>
      <c r="C52" s="264"/>
      <c r="D52" s="264"/>
      <c r="E52" s="264">
        <f t="shared" ref="E52:V52" si="64">SUM(E53:E55)</f>
        <v>0</v>
      </c>
      <c r="F52" s="264">
        <f t="shared" si="64"/>
        <v>0</v>
      </c>
      <c r="G52" s="264">
        <f t="shared" si="64"/>
        <v>0</v>
      </c>
      <c r="H52" s="264">
        <f t="shared" si="64"/>
        <v>0</v>
      </c>
      <c r="I52" s="264">
        <f t="shared" si="64"/>
        <v>0</v>
      </c>
      <c r="J52" s="264">
        <f t="shared" si="64"/>
        <v>0</v>
      </c>
      <c r="K52" s="264">
        <f t="shared" si="64"/>
        <v>0</v>
      </c>
      <c r="L52" s="264">
        <f t="shared" si="64"/>
        <v>0</v>
      </c>
      <c r="M52" s="264">
        <f t="shared" si="64"/>
        <v>0</v>
      </c>
      <c r="N52" s="264">
        <f t="shared" si="64"/>
        <v>0</v>
      </c>
      <c r="O52" s="264">
        <f t="shared" si="64"/>
        <v>0</v>
      </c>
      <c r="P52" s="264">
        <f t="shared" si="64"/>
        <v>0</v>
      </c>
      <c r="Q52" s="264">
        <f t="shared" si="64"/>
        <v>0</v>
      </c>
      <c r="R52" s="264">
        <f t="shared" si="64"/>
        <v>0</v>
      </c>
      <c r="S52" s="264">
        <f t="shared" si="64"/>
        <v>0</v>
      </c>
      <c r="T52" s="264">
        <f t="shared" si="64"/>
        <v>0</v>
      </c>
      <c r="U52" s="264">
        <f t="shared" si="64"/>
        <v>0</v>
      </c>
      <c r="V52" s="264">
        <f t="shared" si="64"/>
        <v>0</v>
      </c>
    </row>
    <row r="53" spans="1:22" x14ac:dyDescent="0.3">
      <c r="A53" s="267" t="s">
        <v>142</v>
      </c>
      <c r="B53" s="271">
        <v>0</v>
      </c>
      <c r="C53" s="271">
        <v>0</v>
      </c>
      <c r="D53" s="271"/>
      <c r="E53" s="271">
        <v>0</v>
      </c>
      <c r="F53" s="271">
        <v>0</v>
      </c>
      <c r="G53" s="271">
        <f>B53*E53*F53</f>
        <v>0</v>
      </c>
      <c r="H53" s="271">
        <f>C53*E53</f>
        <v>0</v>
      </c>
      <c r="I53" s="271">
        <f>SUM(G53:H53)</f>
        <v>0</v>
      </c>
      <c r="J53" s="271">
        <v>0</v>
      </c>
      <c r="K53" s="271">
        <v>0</v>
      </c>
      <c r="L53" s="271">
        <f>B53*J53*K53</f>
        <v>0</v>
      </c>
      <c r="M53" s="271">
        <f>C53*J53</f>
        <v>0</v>
      </c>
      <c r="N53" s="271">
        <f>SUM(L53:M53)</f>
        <v>0</v>
      </c>
      <c r="O53" s="271">
        <v>0</v>
      </c>
      <c r="P53" s="271">
        <v>0</v>
      </c>
      <c r="Q53" s="271">
        <f>B53*O53*P53</f>
        <v>0</v>
      </c>
      <c r="R53" s="271">
        <f>C53*O53</f>
        <v>0</v>
      </c>
      <c r="S53" s="271">
        <f>SUM(Q53:R53)</f>
        <v>0</v>
      </c>
      <c r="T53" s="271">
        <f t="shared" ref="T53:U55" si="65">G53+L53+Q53</f>
        <v>0</v>
      </c>
      <c r="U53" s="271">
        <f t="shared" si="65"/>
        <v>0</v>
      </c>
      <c r="V53" s="271">
        <f>SUM(T53:U53)</f>
        <v>0</v>
      </c>
    </row>
    <row r="54" spans="1:22" x14ac:dyDescent="0.3">
      <c r="A54" s="267" t="s">
        <v>143</v>
      </c>
      <c r="B54" s="271">
        <v>0</v>
      </c>
      <c r="C54" s="271">
        <v>0</v>
      </c>
      <c r="D54" s="271"/>
      <c r="E54" s="271">
        <v>0</v>
      </c>
      <c r="F54" s="271">
        <v>0</v>
      </c>
      <c r="G54" s="271">
        <f>B54*E54*F54</f>
        <v>0</v>
      </c>
      <c r="H54" s="271">
        <f>C54*E54</f>
        <v>0</v>
      </c>
      <c r="I54" s="271">
        <f>SUM(G54:H54)</f>
        <v>0</v>
      </c>
      <c r="J54" s="271">
        <v>0</v>
      </c>
      <c r="K54" s="271">
        <v>0</v>
      </c>
      <c r="L54" s="271">
        <f>B54*J54*K54</f>
        <v>0</v>
      </c>
      <c r="M54" s="271">
        <f>C54*J54</f>
        <v>0</v>
      </c>
      <c r="N54" s="271">
        <f>SUM(L54:M54)</f>
        <v>0</v>
      </c>
      <c r="O54" s="271">
        <v>0</v>
      </c>
      <c r="P54" s="271">
        <v>0</v>
      </c>
      <c r="Q54" s="271">
        <f>B54*O54*P54</f>
        <v>0</v>
      </c>
      <c r="R54" s="271">
        <f>C54*O54</f>
        <v>0</v>
      </c>
      <c r="S54" s="271">
        <f>SUM(Q54:R54)</f>
        <v>0</v>
      </c>
      <c r="T54" s="271">
        <f t="shared" si="65"/>
        <v>0</v>
      </c>
      <c r="U54" s="271">
        <f t="shared" si="65"/>
        <v>0</v>
      </c>
      <c r="V54" s="271">
        <f>SUM(T54:U54)</f>
        <v>0</v>
      </c>
    </row>
    <row r="55" spans="1:22" hidden="1" x14ac:dyDescent="0.3">
      <c r="A55" s="267" t="s">
        <v>144</v>
      </c>
      <c r="B55" s="271">
        <v>0</v>
      </c>
      <c r="C55" s="271">
        <v>0</v>
      </c>
      <c r="D55" s="271"/>
      <c r="E55" s="271">
        <v>0</v>
      </c>
      <c r="F55" s="271">
        <v>0</v>
      </c>
      <c r="G55" s="271">
        <f>B55*E55*F55</f>
        <v>0</v>
      </c>
      <c r="H55" s="271">
        <f>C55*E55</f>
        <v>0</v>
      </c>
      <c r="I55" s="271">
        <f>SUM(G55:H55)</f>
        <v>0</v>
      </c>
      <c r="J55" s="271">
        <v>0</v>
      </c>
      <c r="K55" s="271">
        <v>0</v>
      </c>
      <c r="L55" s="271">
        <f>B55*J55*K55</f>
        <v>0</v>
      </c>
      <c r="M55" s="271">
        <f>C55*J55</f>
        <v>0</v>
      </c>
      <c r="N55" s="271">
        <f>SUM(L55:M55)</f>
        <v>0</v>
      </c>
      <c r="O55" s="271">
        <v>0</v>
      </c>
      <c r="P55" s="271">
        <v>0</v>
      </c>
      <c r="Q55" s="271">
        <f>B55*O55*P55</f>
        <v>0</v>
      </c>
      <c r="R55" s="271">
        <f>C55*O55</f>
        <v>0</v>
      </c>
      <c r="S55" s="271">
        <f>SUM(Q55:R55)</f>
        <v>0</v>
      </c>
      <c r="T55" s="271">
        <f t="shared" si="65"/>
        <v>0</v>
      </c>
      <c r="U55" s="271">
        <f t="shared" si="65"/>
        <v>0</v>
      </c>
      <c r="V55" s="271">
        <f>SUM(T55:U55)</f>
        <v>0</v>
      </c>
    </row>
    <row r="56" spans="1:22" s="266" customFormat="1" ht="18.75" hidden="1" x14ac:dyDescent="0.3">
      <c r="A56" s="263" t="s">
        <v>150</v>
      </c>
      <c r="B56" s="264"/>
      <c r="C56" s="264"/>
      <c r="D56" s="264"/>
      <c r="E56" s="264">
        <f t="shared" ref="E56:V56" si="66">SUM(E57:E59)</f>
        <v>0</v>
      </c>
      <c r="F56" s="264">
        <f t="shared" si="66"/>
        <v>0</v>
      </c>
      <c r="G56" s="264">
        <f t="shared" si="66"/>
        <v>0</v>
      </c>
      <c r="H56" s="264">
        <f t="shared" si="66"/>
        <v>0</v>
      </c>
      <c r="I56" s="264">
        <f t="shared" si="66"/>
        <v>0</v>
      </c>
      <c r="J56" s="264">
        <f t="shared" si="66"/>
        <v>0</v>
      </c>
      <c r="K56" s="264">
        <f t="shared" si="66"/>
        <v>0</v>
      </c>
      <c r="L56" s="264">
        <f t="shared" si="66"/>
        <v>0</v>
      </c>
      <c r="M56" s="264">
        <f t="shared" si="66"/>
        <v>0</v>
      </c>
      <c r="N56" s="264">
        <f t="shared" si="66"/>
        <v>0</v>
      </c>
      <c r="O56" s="264">
        <f t="shared" si="66"/>
        <v>0</v>
      </c>
      <c r="P56" s="264">
        <f t="shared" si="66"/>
        <v>0</v>
      </c>
      <c r="Q56" s="264">
        <f t="shared" si="66"/>
        <v>0</v>
      </c>
      <c r="R56" s="264">
        <f t="shared" si="66"/>
        <v>0</v>
      </c>
      <c r="S56" s="264">
        <f t="shared" si="66"/>
        <v>0</v>
      </c>
      <c r="T56" s="264">
        <f t="shared" si="66"/>
        <v>0</v>
      </c>
      <c r="U56" s="264">
        <f t="shared" si="66"/>
        <v>0</v>
      </c>
      <c r="V56" s="264">
        <f t="shared" si="66"/>
        <v>0</v>
      </c>
    </row>
    <row r="57" spans="1:22" hidden="1" x14ac:dyDescent="0.3">
      <c r="A57" s="267" t="s">
        <v>142</v>
      </c>
      <c r="B57" s="271">
        <v>0</v>
      </c>
      <c r="C57" s="271">
        <v>0</v>
      </c>
      <c r="D57" s="271"/>
      <c r="E57" s="271">
        <v>0</v>
      </c>
      <c r="F57" s="271">
        <v>0</v>
      </c>
      <c r="G57" s="271">
        <f>B57*E57*F57</f>
        <v>0</v>
      </c>
      <c r="H57" s="271">
        <f>C57*E57</f>
        <v>0</v>
      </c>
      <c r="I57" s="271">
        <f>SUM(G57:H57)</f>
        <v>0</v>
      </c>
      <c r="J57" s="271">
        <v>0</v>
      </c>
      <c r="K57" s="271">
        <v>0</v>
      </c>
      <c r="L57" s="271">
        <f>B57*J57*K57</f>
        <v>0</v>
      </c>
      <c r="M57" s="271">
        <f>C57*J57</f>
        <v>0</v>
      </c>
      <c r="N57" s="271">
        <f>SUM(L57:M57)</f>
        <v>0</v>
      </c>
      <c r="O57" s="271">
        <v>0</v>
      </c>
      <c r="P57" s="271">
        <v>0</v>
      </c>
      <c r="Q57" s="271">
        <f>B57*O57*P57</f>
        <v>0</v>
      </c>
      <c r="R57" s="271">
        <f>C57*O57</f>
        <v>0</v>
      </c>
      <c r="S57" s="271">
        <f>SUM(Q57:R57)</f>
        <v>0</v>
      </c>
      <c r="T57" s="271">
        <f t="shared" ref="T57:U59" si="67">G57+L57+Q57</f>
        <v>0</v>
      </c>
      <c r="U57" s="271">
        <f t="shared" si="67"/>
        <v>0</v>
      </c>
      <c r="V57" s="271">
        <f>SUM(T57:U57)</f>
        <v>0</v>
      </c>
    </row>
    <row r="58" spans="1:22" hidden="1" x14ac:dyDescent="0.3">
      <c r="A58" s="267" t="s">
        <v>143</v>
      </c>
      <c r="B58" s="271">
        <v>0</v>
      </c>
      <c r="C58" s="271">
        <v>0</v>
      </c>
      <c r="D58" s="271"/>
      <c r="E58" s="271">
        <v>0</v>
      </c>
      <c r="F58" s="271">
        <v>0</v>
      </c>
      <c r="G58" s="271">
        <f>B58*E58*F58</f>
        <v>0</v>
      </c>
      <c r="H58" s="271">
        <f>C58*E58</f>
        <v>0</v>
      </c>
      <c r="I58" s="271">
        <f>SUM(G58:H58)</f>
        <v>0</v>
      </c>
      <c r="J58" s="271">
        <v>0</v>
      </c>
      <c r="K58" s="271">
        <v>0</v>
      </c>
      <c r="L58" s="271">
        <f>B58*J58*K58</f>
        <v>0</v>
      </c>
      <c r="M58" s="271">
        <f>C58*J58</f>
        <v>0</v>
      </c>
      <c r="N58" s="271">
        <f>SUM(L58:M58)</f>
        <v>0</v>
      </c>
      <c r="O58" s="271">
        <v>0</v>
      </c>
      <c r="P58" s="271">
        <v>0</v>
      </c>
      <c r="Q58" s="271">
        <f>B58*O58*P58</f>
        <v>0</v>
      </c>
      <c r="R58" s="271">
        <f>C58*O58</f>
        <v>0</v>
      </c>
      <c r="S58" s="271">
        <f>SUM(Q58:R58)</f>
        <v>0</v>
      </c>
      <c r="T58" s="271">
        <f t="shared" si="67"/>
        <v>0</v>
      </c>
      <c r="U58" s="271">
        <f t="shared" si="67"/>
        <v>0</v>
      </c>
      <c r="V58" s="271">
        <f>SUM(T58:U58)</f>
        <v>0</v>
      </c>
    </row>
    <row r="59" spans="1:22" hidden="1" x14ac:dyDescent="0.3">
      <c r="A59" s="267" t="s">
        <v>144</v>
      </c>
      <c r="B59" s="271">
        <v>0</v>
      </c>
      <c r="C59" s="271">
        <v>0</v>
      </c>
      <c r="D59" s="271"/>
      <c r="E59" s="271">
        <v>0</v>
      </c>
      <c r="F59" s="271">
        <v>0</v>
      </c>
      <c r="G59" s="271">
        <f>B59*E59*F59</f>
        <v>0</v>
      </c>
      <c r="H59" s="271">
        <f>C59*E59</f>
        <v>0</v>
      </c>
      <c r="I59" s="271">
        <f>SUM(G59:H59)</f>
        <v>0</v>
      </c>
      <c r="J59" s="271">
        <v>0</v>
      </c>
      <c r="K59" s="271">
        <v>0</v>
      </c>
      <c r="L59" s="271">
        <f>B59*J59*K59</f>
        <v>0</v>
      </c>
      <c r="M59" s="271">
        <f>C59*J59</f>
        <v>0</v>
      </c>
      <c r="N59" s="271">
        <f>SUM(L59:M59)</f>
        <v>0</v>
      </c>
      <c r="O59" s="271">
        <v>0</v>
      </c>
      <c r="P59" s="271">
        <v>0</v>
      </c>
      <c r="Q59" s="271">
        <f>B59*O59*P59</f>
        <v>0</v>
      </c>
      <c r="R59" s="271">
        <f>C59*O59</f>
        <v>0</v>
      </c>
      <c r="S59" s="271">
        <f>SUM(Q59:R59)</f>
        <v>0</v>
      </c>
      <c r="T59" s="271">
        <f t="shared" si="67"/>
        <v>0</v>
      </c>
      <c r="U59" s="271">
        <f t="shared" si="67"/>
        <v>0</v>
      </c>
      <c r="V59" s="271">
        <f>SUM(T59:U59)</f>
        <v>0</v>
      </c>
    </row>
    <row r="60" spans="1:22" s="255" customFormat="1" ht="18.75" x14ac:dyDescent="0.3">
      <c r="A60" s="277" t="s">
        <v>79</v>
      </c>
      <c r="B60" s="278"/>
      <c r="C60" s="278"/>
      <c r="D60" s="278"/>
      <c r="E60" s="278">
        <f>E61+E70</f>
        <v>0</v>
      </c>
      <c r="F60" s="278"/>
      <c r="G60" s="278">
        <f>G61+G70</f>
        <v>0</v>
      </c>
      <c r="H60" s="278">
        <f>H61+H70</f>
        <v>0</v>
      </c>
      <c r="I60" s="278">
        <f>I61+I70</f>
        <v>0</v>
      </c>
      <c r="J60" s="278">
        <f>J61+J70</f>
        <v>0</v>
      </c>
      <c r="K60" s="278"/>
      <c r="L60" s="278">
        <f>L61+L70</f>
        <v>0</v>
      </c>
      <c r="M60" s="278">
        <f>M61+M70</f>
        <v>0</v>
      </c>
      <c r="N60" s="278">
        <f>N61+N70</f>
        <v>0</v>
      </c>
      <c r="O60" s="278">
        <f>O61+O70</f>
        <v>0</v>
      </c>
      <c r="P60" s="278"/>
      <c r="Q60" s="278">
        <f t="shared" ref="Q60:V60" si="68">Q61+Q70</f>
        <v>0</v>
      </c>
      <c r="R60" s="278">
        <f t="shared" si="68"/>
        <v>0</v>
      </c>
      <c r="S60" s="278">
        <f t="shared" si="68"/>
        <v>0</v>
      </c>
      <c r="T60" s="278">
        <f t="shared" si="68"/>
        <v>0</v>
      </c>
      <c r="U60" s="278">
        <f t="shared" si="68"/>
        <v>0</v>
      </c>
      <c r="V60" s="278">
        <f t="shared" si="68"/>
        <v>0</v>
      </c>
    </row>
    <row r="61" spans="1:22" s="262" customFormat="1" x14ac:dyDescent="0.3">
      <c r="A61" s="260" t="s">
        <v>121</v>
      </c>
      <c r="B61" s="261"/>
      <c r="C61" s="261"/>
      <c r="D61" s="261"/>
      <c r="E61" s="261">
        <f>E62+E66</f>
        <v>0</v>
      </c>
      <c r="F61" s="261"/>
      <c r="G61" s="261">
        <f>G62+G66</f>
        <v>0</v>
      </c>
      <c r="H61" s="261">
        <f t="shared" ref="H61:J61" si="69">H62+H66</f>
        <v>0</v>
      </c>
      <c r="I61" s="261">
        <f t="shared" si="69"/>
        <v>0</v>
      </c>
      <c r="J61" s="261">
        <f t="shared" si="69"/>
        <v>0</v>
      </c>
      <c r="K61" s="261"/>
      <c r="L61" s="261">
        <f>L62+L66</f>
        <v>0</v>
      </c>
      <c r="M61" s="261">
        <f t="shared" ref="M61:O61" si="70">M62+M66</f>
        <v>0</v>
      </c>
      <c r="N61" s="261">
        <f t="shared" si="70"/>
        <v>0</v>
      </c>
      <c r="O61" s="261">
        <f t="shared" si="70"/>
        <v>0</v>
      </c>
      <c r="P61" s="261"/>
      <c r="Q61" s="261">
        <f t="shared" ref="Q61:V61" si="71">Q62+Q66</f>
        <v>0</v>
      </c>
      <c r="R61" s="261">
        <f t="shared" si="71"/>
        <v>0</v>
      </c>
      <c r="S61" s="261">
        <f t="shared" si="71"/>
        <v>0</v>
      </c>
      <c r="T61" s="261">
        <f t="shared" si="71"/>
        <v>0</v>
      </c>
      <c r="U61" s="261">
        <f t="shared" si="71"/>
        <v>0</v>
      </c>
      <c r="V61" s="261">
        <f t="shared" si="71"/>
        <v>0</v>
      </c>
    </row>
    <row r="62" spans="1:22" s="266" customFormat="1" ht="18.75" x14ac:dyDescent="0.3">
      <c r="A62" s="263" t="s">
        <v>149</v>
      </c>
      <c r="B62" s="264"/>
      <c r="C62" s="264"/>
      <c r="D62" s="264"/>
      <c r="E62" s="264">
        <f t="shared" ref="E62:V62" si="72">SUM(E63:E65)</f>
        <v>0</v>
      </c>
      <c r="F62" s="264">
        <f t="shared" si="72"/>
        <v>0</v>
      </c>
      <c r="G62" s="264">
        <f t="shared" si="72"/>
        <v>0</v>
      </c>
      <c r="H62" s="264">
        <f t="shared" si="72"/>
        <v>0</v>
      </c>
      <c r="I62" s="264">
        <f t="shared" si="72"/>
        <v>0</v>
      </c>
      <c r="J62" s="264">
        <f t="shared" si="72"/>
        <v>0</v>
      </c>
      <c r="K62" s="264">
        <f t="shared" si="72"/>
        <v>0</v>
      </c>
      <c r="L62" s="264">
        <f t="shared" si="72"/>
        <v>0</v>
      </c>
      <c r="M62" s="264">
        <f t="shared" si="72"/>
        <v>0</v>
      </c>
      <c r="N62" s="264">
        <f t="shared" si="72"/>
        <v>0</v>
      </c>
      <c r="O62" s="264">
        <f t="shared" si="72"/>
        <v>0</v>
      </c>
      <c r="P62" s="264">
        <f t="shared" si="72"/>
        <v>0</v>
      </c>
      <c r="Q62" s="264">
        <f t="shared" si="72"/>
        <v>0</v>
      </c>
      <c r="R62" s="264">
        <f t="shared" si="72"/>
        <v>0</v>
      </c>
      <c r="S62" s="264">
        <f t="shared" si="72"/>
        <v>0</v>
      </c>
      <c r="T62" s="264">
        <f t="shared" si="72"/>
        <v>0</v>
      </c>
      <c r="U62" s="264">
        <f t="shared" si="72"/>
        <v>0</v>
      </c>
      <c r="V62" s="264">
        <f t="shared" si="72"/>
        <v>0</v>
      </c>
    </row>
    <row r="63" spans="1:22" x14ac:dyDescent="0.3">
      <c r="A63" s="267" t="s">
        <v>142</v>
      </c>
      <c r="B63" s="271">
        <v>0</v>
      </c>
      <c r="C63" s="271">
        <v>0</v>
      </c>
      <c r="D63" s="271"/>
      <c r="E63" s="271">
        <v>0</v>
      </c>
      <c r="F63" s="271">
        <v>0</v>
      </c>
      <c r="G63" s="271">
        <f>B63*E63*F63</f>
        <v>0</v>
      </c>
      <c r="H63" s="271">
        <f>C63*E63</f>
        <v>0</v>
      </c>
      <c r="I63" s="271">
        <f>SUM(G63:H63)</f>
        <v>0</v>
      </c>
      <c r="J63" s="271">
        <v>0</v>
      </c>
      <c r="K63" s="271">
        <v>0</v>
      </c>
      <c r="L63" s="271">
        <f>B63*J63*K63</f>
        <v>0</v>
      </c>
      <c r="M63" s="271">
        <f>C63*J63</f>
        <v>0</v>
      </c>
      <c r="N63" s="271">
        <f>SUM(L63:M63)</f>
        <v>0</v>
      </c>
      <c r="O63" s="271">
        <v>0</v>
      </c>
      <c r="P63" s="271">
        <v>0</v>
      </c>
      <c r="Q63" s="271">
        <f>B63*O63*P63</f>
        <v>0</v>
      </c>
      <c r="R63" s="271">
        <f>C63*O63</f>
        <v>0</v>
      </c>
      <c r="S63" s="271">
        <f>SUM(Q63:R63)</f>
        <v>0</v>
      </c>
      <c r="T63" s="271">
        <f t="shared" ref="T63:U65" si="73">G63+L63+Q63</f>
        <v>0</v>
      </c>
      <c r="U63" s="271">
        <f t="shared" si="73"/>
        <v>0</v>
      </c>
      <c r="V63" s="271">
        <f>SUM(T63:U63)</f>
        <v>0</v>
      </c>
    </row>
    <row r="64" spans="1:22" x14ac:dyDescent="0.3">
      <c r="A64" s="267" t="s">
        <v>143</v>
      </c>
      <c r="B64" s="271">
        <v>0</v>
      </c>
      <c r="C64" s="271">
        <v>0</v>
      </c>
      <c r="D64" s="271"/>
      <c r="E64" s="271">
        <v>0</v>
      </c>
      <c r="F64" s="271">
        <v>0</v>
      </c>
      <c r="G64" s="271">
        <f>B64*E64*F64</f>
        <v>0</v>
      </c>
      <c r="H64" s="271">
        <f>C64*E64</f>
        <v>0</v>
      </c>
      <c r="I64" s="271">
        <f>SUM(G64:H64)</f>
        <v>0</v>
      </c>
      <c r="J64" s="271">
        <v>0</v>
      </c>
      <c r="K64" s="271">
        <v>0</v>
      </c>
      <c r="L64" s="271">
        <f>B64*J64*K64</f>
        <v>0</v>
      </c>
      <c r="M64" s="271">
        <f>C64*J64</f>
        <v>0</v>
      </c>
      <c r="N64" s="271">
        <f>SUM(L64:M64)</f>
        <v>0</v>
      </c>
      <c r="O64" s="271">
        <v>0</v>
      </c>
      <c r="P64" s="271">
        <v>0</v>
      </c>
      <c r="Q64" s="271">
        <f>B64*O64*P64</f>
        <v>0</v>
      </c>
      <c r="R64" s="271">
        <f>C64*O64</f>
        <v>0</v>
      </c>
      <c r="S64" s="271">
        <f>SUM(Q64:R64)</f>
        <v>0</v>
      </c>
      <c r="T64" s="271">
        <f t="shared" si="73"/>
        <v>0</v>
      </c>
      <c r="U64" s="271">
        <f t="shared" si="73"/>
        <v>0</v>
      </c>
      <c r="V64" s="271">
        <f>SUM(T64:U64)</f>
        <v>0</v>
      </c>
    </row>
    <row r="65" spans="1:22" x14ac:dyDescent="0.3">
      <c r="A65" s="267" t="s">
        <v>144</v>
      </c>
      <c r="B65" s="271">
        <v>0</v>
      </c>
      <c r="C65" s="271">
        <v>0</v>
      </c>
      <c r="D65" s="271"/>
      <c r="E65" s="271">
        <v>0</v>
      </c>
      <c r="F65" s="271">
        <v>0</v>
      </c>
      <c r="G65" s="271">
        <f>B65*E65*F65</f>
        <v>0</v>
      </c>
      <c r="H65" s="271">
        <f>C65*E65</f>
        <v>0</v>
      </c>
      <c r="I65" s="271">
        <f>SUM(G65:H65)</f>
        <v>0</v>
      </c>
      <c r="J65" s="271">
        <v>0</v>
      </c>
      <c r="K65" s="271">
        <v>0</v>
      </c>
      <c r="L65" s="271">
        <f>B65*J65*K65</f>
        <v>0</v>
      </c>
      <c r="M65" s="271">
        <f>C65*J65</f>
        <v>0</v>
      </c>
      <c r="N65" s="271">
        <f>SUM(L65:M65)</f>
        <v>0</v>
      </c>
      <c r="O65" s="271">
        <v>0</v>
      </c>
      <c r="P65" s="271">
        <v>0</v>
      </c>
      <c r="Q65" s="271">
        <f>B65*O65*P65</f>
        <v>0</v>
      </c>
      <c r="R65" s="271">
        <f>C65*O65</f>
        <v>0</v>
      </c>
      <c r="S65" s="271">
        <f>SUM(Q65:R65)</f>
        <v>0</v>
      </c>
      <c r="T65" s="271">
        <f t="shared" si="73"/>
        <v>0</v>
      </c>
      <c r="U65" s="271">
        <f t="shared" si="73"/>
        <v>0</v>
      </c>
      <c r="V65" s="271">
        <f>SUM(T65:U65)</f>
        <v>0</v>
      </c>
    </row>
    <row r="66" spans="1:22" s="266" customFormat="1" ht="18.75" hidden="1" x14ac:dyDescent="0.3">
      <c r="A66" s="263" t="s">
        <v>150</v>
      </c>
      <c r="B66" s="264"/>
      <c r="C66" s="264"/>
      <c r="D66" s="264"/>
      <c r="E66" s="264">
        <f t="shared" ref="E66:V66" si="74">SUM(E67:E69)</f>
        <v>0</v>
      </c>
      <c r="F66" s="264">
        <f t="shared" si="74"/>
        <v>0</v>
      </c>
      <c r="G66" s="264">
        <f t="shared" si="74"/>
        <v>0</v>
      </c>
      <c r="H66" s="264">
        <f t="shared" si="74"/>
        <v>0</v>
      </c>
      <c r="I66" s="264">
        <f t="shared" si="74"/>
        <v>0</v>
      </c>
      <c r="J66" s="264">
        <f t="shared" si="74"/>
        <v>0</v>
      </c>
      <c r="K66" s="264">
        <f t="shared" si="74"/>
        <v>0</v>
      </c>
      <c r="L66" s="264">
        <f t="shared" si="74"/>
        <v>0</v>
      </c>
      <c r="M66" s="264">
        <f t="shared" si="74"/>
        <v>0</v>
      </c>
      <c r="N66" s="264">
        <f t="shared" si="74"/>
        <v>0</v>
      </c>
      <c r="O66" s="264">
        <f t="shared" si="74"/>
        <v>0</v>
      </c>
      <c r="P66" s="264">
        <f t="shared" si="74"/>
        <v>0</v>
      </c>
      <c r="Q66" s="264">
        <f t="shared" si="74"/>
        <v>0</v>
      </c>
      <c r="R66" s="264">
        <f t="shared" si="74"/>
        <v>0</v>
      </c>
      <c r="S66" s="264">
        <f t="shared" si="74"/>
        <v>0</v>
      </c>
      <c r="T66" s="264">
        <f t="shared" si="74"/>
        <v>0</v>
      </c>
      <c r="U66" s="264">
        <f t="shared" si="74"/>
        <v>0</v>
      </c>
      <c r="V66" s="264">
        <f t="shared" si="74"/>
        <v>0</v>
      </c>
    </row>
    <row r="67" spans="1:22" hidden="1" x14ac:dyDescent="0.3">
      <c r="A67" s="267" t="s">
        <v>142</v>
      </c>
      <c r="B67" s="271">
        <v>0</v>
      </c>
      <c r="C67" s="271">
        <v>0</v>
      </c>
      <c r="D67" s="271"/>
      <c r="E67" s="271">
        <v>0</v>
      </c>
      <c r="F67" s="271">
        <v>0</v>
      </c>
      <c r="G67" s="271">
        <f>B67*E67*F67</f>
        <v>0</v>
      </c>
      <c r="H67" s="271">
        <f>C67*E67</f>
        <v>0</v>
      </c>
      <c r="I67" s="271">
        <f>SUM(G67:H67)</f>
        <v>0</v>
      </c>
      <c r="J67" s="271">
        <v>0</v>
      </c>
      <c r="K67" s="271">
        <v>0</v>
      </c>
      <c r="L67" s="271">
        <f>B67*J67*K67</f>
        <v>0</v>
      </c>
      <c r="M67" s="271">
        <f>C67*J67</f>
        <v>0</v>
      </c>
      <c r="N67" s="271">
        <f>SUM(L67:M67)</f>
        <v>0</v>
      </c>
      <c r="O67" s="271">
        <v>0</v>
      </c>
      <c r="P67" s="271">
        <v>0</v>
      </c>
      <c r="Q67" s="271">
        <f>B67*O67*P67</f>
        <v>0</v>
      </c>
      <c r="R67" s="271">
        <f>C67*O67</f>
        <v>0</v>
      </c>
      <c r="S67" s="271">
        <f>SUM(Q67:R67)</f>
        <v>0</v>
      </c>
      <c r="T67" s="271">
        <f t="shared" ref="T67:U69" si="75">G67+L67+Q67</f>
        <v>0</v>
      </c>
      <c r="U67" s="271">
        <f t="shared" si="75"/>
        <v>0</v>
      </c>
      <c r="V67" s="271">
        <f>SUM(T67:U67)</f>
        <v>0</v>
      </c>
    </row>
    <row r="68" spans="1:22" hidden="1" x14ac:dyDescent="0.3">
      <c r="A68" s="267" t="s">
        <v>143</v>
      </c>
      <c r="B68" s="271">
        <v>0</v>
      </c>
      <c r="C68" s="271">
        <v>0</v>
      </c>
      <c r="D68" s="271"/>
      <c r="E68" s="271">
        <v>0</v>
      </c>
      <c r="F68" s="271">
        <v>0</v>
      </c>
      <c r="G68" s="271">
        <f>B68*E68*F68</f>
        <v>0</v>
      </c>
      <c r="H68" s="271">
        <f>C68*E68</f>
        <v>0</v>
      </c>
      <c r="I68" s="271">
        <f>SUM(G68:H68)</f>
        <v>0</v>
      </c>
      <c r="J68" s="271">
        <v>0</v>
      </c>
      <c r="K68" s="271">
        <v>0</v>
      </c>
      <c r="L68" s="271">
        <f>B68*J68*K68</f>
        <v>0</v>
      </c>
      <c r="M68" s="271">
        <f>C68*J68</f>
        <v>0</v>
      </c>
      <c r="N68" s="271">
        <f>SUM(L68:M68)</f>
        <v>0</v>
      </c>
      <c r="O68" s="271">
        <v>0</v>
      </c>
      <c r="P68" s="271">
        <v>0</v>
      </c>
      <c r="Q68" s="271">
        <f>B68*O68*P68</f>
        <v>0</v>
      </c>
      <c r="R68" s="271">
        <f>C68*O68</f>
        <v>0</v>
      </c>
      <c r="S68" s="271">
        <f>SUM(Q68:R68)</f>
        <v>0</v>
      </c>
      <c r="T68" s="271">
        <f t="shared" si="75"/>
        <v>0</v>
      </c>
      <c r="U68" s="271">
        <f t="shared" si="75"/>
        <v>0</v>
      </c>
      <c r="V68" s="271">
        <f>SUM(T68:U68)</f>
        <v>0</v>
      </c>
    </row>
    <row r="69" spans="1:22" hidden="1" x14ac:dyDescent="0.3">
      <c r="A69" s="267" t="s">
        <v>144</v>
      </c>
      <c r="B69" s="271">
        <v>0</v>
      </c>
      <c r="C69" s="271">
        <v>0</v>
      </c>
      <c r="D69" s="271"/>
      <c r="E69" s="271">
        <v>0</v>
      </c>
      <c r="F69" s="271">
        <v>0</v>
      </c>
      <c r="G69" s="271">
        <f>B69*E69*F69</f>
        <v>0</v>
      </c>
      <c r="H69" s="271">
        <f>C69*E69</f>
        <v>0</v>
      </c>
      <c r="I69" s="271">
        <f>SUM(G69:H69)</f>
        <v>0</v>
      </c>
      <c r="J69" s="271">
        <v>0</v>
      </c>
      <c r="K69" s="271">
        <v>0</v>
      </c>
      <c r="L69" s="271">
        <f>B69*J69*K69</f>
        <v>0</v>
      </c>
      <c r="M69" s="271">
        <f>C69*J69</f>
        <v>0</v>
      </c>
      <c r="N69" s="271">
        <f>SUM(L69:M69)</f>
        <v>0</v>
      </c>
      <c r="O69" s="271">
        <v>0</v>
      </c>
      <c r="P69" s="271">
        <v>0</v>
      </c>
      <c r="Q69" s="271">
        <f>B69*O69*P69</f>
        <v>0</v>
      </c>
      <c r="R69" s="271">
        <f>C69*O69</f>
        <v>0</v>
      </c>
      <c r="S69" s="271">
        <f>SUM(Q69:R69)</f>
        <v>0</v>
      </c>
      <c r="T69" s="271">
        <f t="shared" si="75"/>
        <v>0</v>
      </c>
      <c r="U69" s="271">
        <f t="shared" si="75"/>
        <v>0</v>
      </c>
      <c r="V69" s="271">
        <f>SUM(T69:U69)</f>
        <v>0</v>
      </c>
    </row>
    <row r="70" spans="1:22" s="262" customFormat="1" x14ac:dyDescent="0.3">
      <c r="A70" s="260" t="s">
        <v>122</v>
      </c>
      <c r="B70" s="261"/>
      <c r="C70" s="261"/>
      <c r="D70" s="261"/>
      <c r="E70" s="261">
        <f>E71+E75</f>
        <v>0</v>
      </c>
      <c r="F70" s="261"/>
      <c r="G70" s="261">
        <f t="shared" ref="G70:J70" si="76">G71+G75</f>
        <v>0</v>
      </c>
      <c r="H70" s="261">
        <f t="shared" si="76"/>
        <v>0</v>
      </c>
      <c r="I70" s="261">
        <f t="shared" si="76"/>
        <v>0</v>
      </c>
      <c r="J70" s="261">
        <f t="shared" si="76"/>
        <v>0</v>
      </c>
      <c r="K70" s="261"/>
      <c r="L70" s="261">
        <f t="shared" ref="L70:O70" si="77">L71+L75</f>
        <v>0</v>
      </c>
      <c r="M70" s="261">
        <f t="shared" si="77"/>
        <v>0</v>
      </c>
      <c r="N70" s="261">
        <f t="shared" si="77"/>
        <v>0</v>
      </c>
      <c r="O70" s="261">
        <f t="shared" si="77"/>
        <v>0</v>
      </c>
      <c r="P70" s="261"/>
      <c r="Q70" s="261">
        <f t="shared" ref="Q70:V70" si="78">Q71+Q75</f>
        <v>0</v>
      </c>
      <c r="R70" s="261">
        <f t="shared" si="78"/>
        <v>0</v>
      </c>
      <c r="S70" s="261">
        <f t="shared" si="78"/>
        <v>0</v>
      </c>
      <c r="T70" s="261">
        <f t="shared" si="78"/>
        <v>0</v>
      </c>
      <c r="U70" s="261">
        <f t="shared" si="78"/>
        <v>0</v>
      </c>
      <c r="V70" s="261">
        <f t="shared" si="78"/>
        <v>0</v>
      </c>
    </row>
    <row r="71" spans="1:22" s="266" customFormat="1" ht="18.75" x14ac:dyDescent="0.3">
      <c r="A71" s="263" t="s">
        <v>149</v>
      </c>
      <c r="B71" s="264"/>
      <c r="C71" s="264"/>
      <c r="D71" s="264"/>
      <c r="E71" s="264">
        <f t="shared" ref="E71:V71" si="79">SUM(E72:E74)</f>
        <v>0</v>
      </c>
      <c r="F71" s="264">
        <f t="shared" si="79"/>
        <v>0</v>
      </c>
      <c r="G71" s="264">
        <f t="shared" si="79"/>
        <v>0</v>
      </c>
      <c r="H71" s="264">
        <f t="shared" si="79"/>
        <v>0</v>
      </c>
      <c r="I71" s="264">
        <f t="shared" si="79"/>
        <v>0</v>
      </c>
      <c r="J71" s="264">
        <f t="shared" si="79"/>
        <v>0</v>
      </c>
      <c r="K71" s="264">
        <f t="shared" si="79"/>
        <v>0</v>
      </c>
      <c r="L71" s="264">
        <f t="shared" si="79"/>
        <v>0</v>
      </c>
      <c r="M71" s="264">
        <f t="shared" si="79"/>
        <v>0</v>
      </c>
      <c r="N71" s="264">
        <f t="shared" si="79"/>
        <v>0</v>
      </c>
      <c r="O71" s="264">
        <f t="shared" si="79"/>
        <v>0</v>
      </c>
      <c r="P71" s="264">
        <f t="shared" si="79"/>
        <v>0</v>
      </c>
      <c r="Q71" s="264">
        <f t="shared" si="79"/>
        <v>0</v>
      </c>
      <c r="R71" s="264">
        <f t="shared" si="79"/>
        <v>0</v>
      </c>
      <c r="S71" s="264">
        <f t="shared" si="79"/>
        <v>0</v>
      </c>
      <c r="T71" s="264">
        <f t="shared" si="79"/>
        <v>0</v>
      </c>
      <c r="U71" s="264">
        <f t="shared" si="79"/>
        <v>0</v>
      </c>
      <c r="V71" s="264">
        <f t="shared" si="79"/>
        <v>0</v>
      </c>
    </row>
    <row r="72" spans="1:22" x14ac:dyDescent="0.3">
      <c r="A72" s="267" t="s">
        <v>142</v>
      </c>
      <c r="B72" s="271">
        <v>0</v>
      </c>
      <c r="C72" s="271">
        <v>0</v>
      </c>
      <c r="D72" s="271"/>
      <c r="E72" s="271">
        <v>0</v>
      </c>
      <c r="F72" s="271">
        <v>0</v>
      </c>
      <c r="G72" s="271">
        <f>B72*E72*F72</f>
        <v>0</v>
      </c>
      <c r="H72" s="271">
        <f>C72*E72</f>
        <v>0</v>
      </c>
      <c r="I72" s="271">
        <f>SUM(G72:H72)</f>
        <v>0</v>
      </c>
      <c r="J72" s="271">
        <v>0</v>
      </c>
      <c r="K72" s="271">
        <v>0</v>
      </c>
      <c r="L72" s="271">
        <f>B72*J72*K72</f>
        <v>0</v>
      </c>
      <c r="M72" s="271">
        <f>C72*J72</f>
        <v>0</v>
      </c>
      <c r="N72" s="271">
        <f>SUM(L72:M72)</f>
        <v>0</v>
      </c>
      <c r="O72" s="271">
        <v>0</v>
      </c>
      <c r="P72" s="271">
        <v>0</v>
      </c>
      <c r="Q72" s="271">
        <f>B72*O72*P72</f>
        <v>0</v>
      </c>
      <c r="R72" s="271">
        <f>C72*O72</f>
        <v>0</v>
      </c>
      <c r="S72" s="271">
        <f>SUM(Q72:R72)</f>
        <v>0</v>
      </c>
      <c r="T72" s="271">
        <f t="shared" ref="T72:U74" si="80">G72+L72+Q72</f>
        <v>0</v>
      </c>
      <c r="U72" s="271">
        <f t="shared" si="80"/>
        <v>0</v>
      </c>
      <c r="V72" s="271">
        <f>SUM(T72:U72)</f>
        <v>0</v>
      </c>
    </row>
    <row r="73" spans="1:22" x14ac:dyDescent="0.3">
      <c r="A73" s="267" t="s">
        <v>143</v>
      </c>
      <c r="B73" s="271">
        <v>0</v>
      </c>
      <c r="C73" s="271">
        <v>0</v>
      </c>
      <c r="D73" s="271"/>
      <c r="E73" s="271">
        <v>0</v>
      </c>
      <c r="F73" s="271">
        <v>0</v>
      </c>
      <c r="G73" s="271">
        <f>B73*E73*F73</f>
        <v>0</v>
      </c>
      <c r="H73" s="271">
        <f>C73*E73</f>
        <v>0</v>
      </c>
      <c r="I73" s="271">
        <f>SUM(G73:H73)</f>
        <v>0</v>
      </c>
      <c r="J73" s="271">
        <v>0</v>
      </c>
      <c r="K73" s="271">
        <v>0</v>
      </c>
      <c r="L73" s="271">
        <f>B73*J73*K73</f>
        <v>0</v>
      </c>
      <c r="M73" s="271">
        <f>C73*J73</f>
        <v>0</v>
      </c>
      <c r="N73" s="271">
        <f>SUM(L73:M73)</f>
        <v>0</v>
      </c>
      <c r="O73" s="271">
        <v>0</v>
      </c>
      <c r="P73" s="271">
        <v>0</v>
      </c>
      <c r="Q73" s="271">
        <f>B73*O73*P73</f>
        <v>0</v>
      </c>
      <c r="R73" s="271">
        <f>C73*O73</f>
        <v>0</v>
      </c>
      <c r="S73" s="271">
        <f>SUM(Q73:R73)</f>
        <v>0</v>
      </c>
      <c r="T73" s="271">
        <f t="shared" si="80"/>
        <v>0</v>
      </c>
      <c r="U73" s="271">
        <f t="shared" si="80"/>
        <v>0</v>
      </c>
      <c r="V73" s="271">
        <f>SUM(T73:U73)</f>
        <v>0</v>
      </c>
    </row>
    <row r="74" spans="1:22" x14ac:dyDescent="0.3">
      <c r="A74" s="279" t="s">
        <v>144</v>
      </c>
      <c r="B74" s="280">
        <v>0</v>
      </c>
      <c r="C74" s="280">
        <v>0</v>
      </c>
      <c r="D74" s="280"/>
      <c r="E74" s="280">
        <v>0</v>
      </c>
      <c r="F74" s="280">
        <v>0</v>
      </c>
      <c r="G74" s="280">
        <f>B74*E74*F74</f>
        <v>0</v>
      </c>
      <c r="H74" s="280">
        <f>C74*E74</f>
        <v>0</v>
      </c>
      <c r="I74" s="280">
        <f>SUM(G74:H74)</f>
        <v>0</v>
      </c>
      <c r="J74" s="280">
        <v>0</v>
      </c>
      <c r="K74" s="280">
        <v>0</v>
      </c>
      <c r="L74" s="280">
        <f>B74*J74*K74</f>
        <v>0</v>
      </c>
      <c r="M74" s="280">
        <f>C74*J74</f>
        <v>0</v>
      </c>
      <c r="N74" s="280">
        <f>SUM(L74:M74)</f>
        <v>0</v>
      </c>
      <c r="O74" s="280">
        <v>0</v>
      </c>
      <c r="P74" s="280">
        <v>0</v>
      </c>
      <c r="Q74" s="280">
        <f>B74*O74*P74</f>
        <v>0</v>
      </c>
      <c r="R74" s="280">
        <f>C74*O74</f>
        <v>0</v>
      </c>
      <c r="S74" s="280">
        <f>SUM(Q74:R74)</f>
        <v>0</v>
      </c>
      <c r="T74" s="280">
        <f t="shared" si="80"/>
        <v>0</v>
      </c>
      <c r="U74" s="280">
        <f t="shared" si="80"/>
        <v>0</v>
      </c>
      <c r="V74" s="280">
        <f>SUM(T74:U74)</f>
        <v>0</v>
      </c>
    </row>
    <row r="75" spans="1:22" s="266" customFormat="1" ht="18.75" hidden="1" x14ac:dyDescent="0.3">
      <c r="A75" s="263" t="s">
        <v>150</v>
      </c>
      <c r="B75" s="264"/>
      <c r="C75" s="264"/>
      <c r="D75" s="264"/>
      <c r="E75" s="264">
        <f t="shared" ref="E75:V75" si="81">SUM(E76:E78)</f>
        <v>0</v>
      </c>
      <c r="F75" s="264">
        <f t="shared" si="81"/>
        <v>0</v>
      </c>
      <c r="G75" s="264">
        <f t="shared" si="81"/>
        <v>0</v>
      </c>
      <c r="H75" s="264">
        <f t="shared" si="81"/>
        <v>0</v>
      </c>
      <c r="I75" s="264">
        <f t="shared" si="81"/>
        <v>0</v>
      </c>
      <c r="J75" s="264">
        <f t="shared" si="81"/>
        <v>0</v>
      </c>
      <c r="K75" s="264">
        <f t="shared" si="81"/>
        <v>0</v>
      </c>
      <c r="L75" s="264">
        <f t="shared" si="81"/>
        <v>0</v>
      </c>
      <c r="M75" s="264">
        <f t="shared" si="81"/>
        <v>0</v>
      </c>
      <c r="N75" s="264">
        <f t="shared" si="81"/>
        <v>0</v>
      </c>
      <c r="O75" s="264">
        <f t="shared" si="81"/>
        <v>0</v>
      </c>
      <c r="P75" s="264">
        <f t="shared" si="81"/>
        <v>0</v>
      </c>
      <c r="Q75" s="264">
        <f t="shared" si="81"/>
        <v>0</v>
      </c>
      <c r="R75" s="264">
        <f t="shared" si="81"/>
        <v>0</v>
      </c>
      <c r="S75" s="264">
        <f t="shared" si="81"/>
        <v>0</v>
      </c>
      <c r="T75" s="264">
        <f t="shared" si="81"/>
        <v>0</v>
      </c>
      <c r="U75" s="264">
        <f t="shared" si="81"/>
        <v>0</v>
      </c>
      <c r="V75" s="264">
        <f t="shared" si="81"/>
        <v>0</v>
      </c>
    </row>
    <row r="76" spans="1:22" hidden="1" x14ac:dyDescent="0.3">
      <c r="A76" s="267" t="s">
        <v>142</v>
      </c>
      <c r="B76" s="271">
        <v>0</v>
      </c>
      <c r="C76" s="271">
        <v>0</v>
      </c>
      <c r="D76" s="271"/>
      <c r="E76" s="271">
        <v>0</v>
      </c>
      <c r="F76" s="271">
        <v>0</v>
      </c>
      <c r="G76" s="271">
        <f>B76*E76*F76</f>
        <v>0</v>
      </c>
      <c r="H76" s="271">
        <f>C76*E76</f>
        <v>0</v>
      </c>
      <c r="I76" s="271">
        <f>SUM(G76:H76)</f>
        <v>0</v>
      </c>
      <c r="J76" s="271">
        <v>0</v>
      </c>
      <c r="K76" s="271">
        <v>0</v>
      </c>
      <c r="L76" s="271">
        <f>B76*J76*K76</f>
        <v>0</v>
      </c>
      <c r="M76" s="271">
        <f>C76*J76</f>
        <v>0</v>
      </c>
      <c r="N76" s="271">
        <f>SUM(L76:M76)</f>
        <v>0</v>
      </c>
      <c r="O76" s="271">
        <v>0</v>
      </c>
      <c r="P76" s="271">
        <v>0</v>
      </c>
      <c r="Q76" s="271">
        <f>B76*O76*P76</f>
        <v>0</v>
      </c>
      <c r="R76" s="271">
        <f>C76*O76</f>
        <v>0</v>
      </c>
      <c r="S76" s="271">
        <f>SUM(Q76:R76)</f>
        <v>0</v>
      </c>
      <c r="T76" s="271">
        <f t="shared" ref="T76:U78" si="82">G76+L76+Q76</f>
        <v>0</v>
      </c>
      <c r="U76" s="271">
        <f t="shared" si="82"/>
        <v>0</v>
      </c>
      <c r="V76" s="271">
        <f>SUM(T76:U76)</f>
        <v>0</v>
      </c>
    </row>
    <row r="77" spans="1:22" hidden="1" x14ac:dyDescent="0.3">
      <c r="A77" s="267" t="s">
        <v>143</v>
      </c>
      <c r="B77" s="271">
        <v>0</v>
      </c>
      <c r="C77" s="271">
        <v>0</v>
      </c>
      <c r="D77" s="271"/>
      <c r="E77" s="271">
        <v>0</v>
      </c>
      <c r="F77" s="271">
        <v>0</v>
      </c>
      <c r="G77" s="271">
        <f>B77*E77*F77</f>
        <v>0</v>
      </c>
      <c r="H77" s="271">
        <f>C77*E77</f>
        <v>0</v>
      </c>
      <c r="I77" s="271">
        <f>SUM(G77:H77)</f>
        <v>0</v>
      </c>
      <c r="J77" s="271">
        <v>0</v>
      </c>
      <c r="K77" s="271">
        <v>0</v>
      </c>
      <c r="L77" s="271">
        <f>B77*J77*K77</f>
        <v>0</v>
      </c>
      <c r="M77" s="271">
        <f>C77*J77</f>
        <v>0</v>
      </c>
      <c r="N77" s="271">
        <f>SUM(L77:M77)</f>
        <v>0</v>
      </c>
      <c r="O77" s="271">
        <v>0</v>
      </c>
      <c r="P77" s="271">
        <v>0</v>
      </c>
      <c r="Q77" s="271">
        <f>B77*O77*P77</f>
        <v>0</v>
      </c>
      <c r="R77" s="271">
        <f>C77*O77</f>
        <v>0</v>
      </c>
      <c r="S77" s="271">
        <f>SUM(Q77:R77)</f>
        <v>0</v>
      </c>
      <c r="T77" s="271">
        <f t="shared" si="82"/>
        <v>0</v>
      </c>
      <c r="U77" s="271">
        <f t="shared" si="82"/>
        <v>0</v>
      </c>
      <c r="V77" s="271">
        <f>SUM(T77:U77)</f>
        <v>0</v>
      </c>
    </row>
    <row r="78" spans="1:22" hidden="1" x14ac:dyDescent="0.3">
      <c r="A78" s="279" t="s">
        <v>144</v>
      </c>
      <c r="B78" s="280">
        <v>0</v>
      </c>
      <c r="C78" s="280">
        <v>0</v>
      </c>
      <c r="D78" s="280"/>
      <c r="E78" s="280">
        <v>0</v>
      </c>
      <c r="F78" s="280">
        <v>0</v>
      </c>
      <c r="G78" s="280">
        <f>B78*E78*F78</f>
        <v>0</v>
      </c>
      <c r="H78" s="280">
        <f>C78*E78</f>
        <v>0</v>
      </c>
      <c r="I78" s="280">
        <f>SUM(G78:H78)</f>
        <v>0</v>
      </c>
      <c r="J78" s="280">
        <v>0</v>
      </c>
      <c r="K78" s="280">
        <v>0</v>
      </c>
      <c r="L78" s="280">
        <f>B78*J78*K78</f>
        <v>0</v>
      </c>
      <c r="M78" s="280">
        <f>C78*J78</f>
        <v>0</v>
      </c>
      <c r="N78" s="280">
        <f>SUM(L78:M78)</f>
        <v>0</v>
      </c>
      <c r="O78" s="280">
        <v>0</v>
      </c>
      <c r="P78" s="280">
        <v>0</v>
      </c>
      <c r="Q78" s="280">
        <f>B78*O78*P78</f>
        <v>0</v>
      </c>
      <c r="R78" s="280">
        <f>C78*O78</f>
        <v>0</v>
      </c>
      <c r="S78" s="280">
        <f>SUM(Q78:R78)</f>
        <v>0</v>
      </c>
      <c r="T78" s="280">
        <f t="shared" si="82"/>
        <v>0</v>
      </c>
      <c r="U78" s="280">
        <f t="shared" si="82"/>
        <v>0</v>
      </c>
      <c r="V78" s="280">
        <f>SUM(T78:U78)</f>
        <v>0</v>
      </c>
    </row>
  </sheetData>
  <mergeCells count="3">
    <mergeCell ref="A1:V1"/>
    <mergeCell ref="A2:S2"/>
    <mergeCell ref="B3:C3"/>
  </mergeCells>
  <printOptions horizontalCentered="1"/>
  <pageMargins left="0.42" right="0.11811023622047245" top="0.82677165354330717" bottom="0.39370078740157483" header="0.51181102362204722" footer="0.51181102362204722"/>
  <pageSetup paperSize="9" scale="65" orientation="landscape" r:id="rId1"/>
  <headerFooter alignWithMargins="0">
    <oddHeader>&amp;R&amp;"TH SarabunPSK,ตัวหนา"&amp;14&amp;P/&amp;N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V78"/>
  <sheetViews>
    <sheetView showGridLines="0" topLeftCell="A3" zoomScaleNormal="100" zoomScaleSheetLayoutView="100" workbookViewId="0">
      <selection activeCell="M114" sqref="M114"/>
    </sheetView>
  </sheetViews>
  <sheetFormatPr defaultRowHeight="17.25" x14ac:dyDescent="0.3"/>
  <cols>
    <col min="1" max="1" width="20.28515625" style="272" customWidth="1"/>
    <col min="2" max="2" width="7.28515625" style="283" customWidth="1"/>
    <col min="3" max="3" width="8" style="284" customWidth="1"/>
    <col min="4" max="4" width="6.85546875" style="284" customWidth="1"/>
    <col min="5" max="6" width="6.140625" style="283" bestFit="1" customWidth="1"/>
    <col min="7" max="9" width="10.28515625" style="283" customWidth="1"/>
    <col min="10" max="10" width="6.42578125" style="283" customWidth="1"/>
    <col min="11" max="11" width="6.140625" style="283" bestFit="1" customWidth="1"/>
    <col min="12" max="14" width="9.7109375" style="283" customWidth="1"/>
    <col min="15" max="15" width="6.140625" style="283" bestFit="1" customWidth="1"/>
    <col min="16" max="16" width="5.5703125" style="283" customWidth="1"/>
    <col min="17" max="19" width="10" style="283" customWidth="1"/>
    <col min="20" max="22" width="11.7109375" style="283" customWidth="1"/>
    <col min="23" max="16384" width="9.140625" style="272"/>
  </cols>
  <sheetData>
    <row r="1" spans="1:22" s="241" customFormat="1" ht="18.75" x14ac:dyDescent="0.3">
      <c r="A1" s="1129" t="s">
        <v>246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</row>
    <row r="2" spans="1:22" s="241" customFormat="1" ht="18.75" x14ac:dyDescent="0.3">
      <c r="A2" s="972" t="s">
        <v>131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</row>
    <row r="3" spans="1:22" s="245" customFormat="1" ht="21.75" customHeight="1" x14ac:dyDescent="0.3">
      <c r="A3" s="242" t="s">
        <v>132</v>
      </c>
      <c r="B3" s="973" t="s">
        <v>134</v>
      </c>
      <c r="C3" s="974"/>
      <c r="D3" s="243" t="s">
        <v>134</v>
      </c>
      <c r="E3" s="605" t="s">
        <v>247</v>
      </c>
      <c r="F3" s="605"/>
      <c r="G3" s="605"/>
      <c r="H3" s="605"/>
      <c r="I3" s="605"/>
      <c r="J3" s="605" t="s">
        <v>248</v>
      </c>
      <c r="K3" s="605"/>
      <c r="L3" s="605"/>
      <c r="M3" s="605"/>
      <c r="N3" s="605"/>
      <c r="O3" s="605" t="s">
        <v>249</v>
      </c>
      <c r="P3" s="605"/>
      <c r="Q3" s="605"/>
      <c r="R3" s="605"/>
      <c r="S3" s="605"/>
      <c r="T3" s="605" t="s">
        <v>75</v>
      </c>
      <c r="U3" s="605"/>
      <c r="V3" s="605"/>
    </row>
    <row r="4" spans="1:22" s="250" customFormat="1" x14ac:dyDescent="0.3">
      <c r="A4" s="246"/>
      <c r="B4" s="247" t="s">
        <v>110</v>
      </c>
      <c r="C4" s="242" t="s">
        <v>111</v>
      </c>
      <c r="D4" s="246" t="s">
        <v>138</v>
      </c>
      <c r="E4" s="248" t="s">
        <v>28</v>
      </c>
      <c r="F4" s="249" t="s">
        <v>110</v>
      </c>
      <c r="G4" s="249"/>
      <c r="H4" s="248" t="s">
        <v>139</v>
      </c>
      <c r="I4" s="248" t="s">
        <v>36</v>
      </c>
      <c r="J4" s="248" t="s">
        <v>28</v>
      </c>
      <c r="K4" s="249" t="s">
        <v>110</v>
      </c>
      <c r="L4" s="249"/>
      <c r="M4" s="248" t="s">
        <v>139</v>
      </c>
      <c r="N4" s="248" t="s">
        <v>36</v>
      </c>
      <c r="O4" s="248" t="s">
        <v>28</v>
      </c>
      <c r="P4" s="249" t="s">
        <v>110</v>
      </c>
      <c r="Q4" s="249"/>
      <c r="R4" s="248" t="s">
        <v>139</v>
      </c>
      <c r="S4" s="248" t="s">
        <v>36</v>
      </c>
      <c r="T4" s="248" t="s">
        <v>37</v>
      </c>
      <c r="U4" s="248" t="s">
        <v>38</v>
      </c>
      <c r="V4" s="248" t="s">
        <v>75</v>
      </c>
    </row>
    <row r="5" spans="1:22" s="250" customFormat="1" x14ac:dyDescent="0.3">
      <c r="A5" s="246"/>
      <c r="B5" s="251"/>
      <c r="C5" s="246"/>
      <c r="D5" s="246" t="s">
        <v>61</v>
      </c>
      <c r="E5" s="248"/>
      <c r="F5" s="248" t="s">
        <v>140</v>
      </c>
      <c r="G5" s="248" t="s">
        <v>141</v>
      </c>
      <c r="H5" s="252" t="s">
        <v>111</v>
      </c>
      <c r="I5" s="248"/>
      <c r="J5" s="248"/>
      <c r="K5" s="248" t="s">
        <v>140</v>
      </c>
      <c r="L5" s="248" t="s">
        <v>141</v>
      </c>
      <c r="M5" s="248" t="s">
        <v>111</v>
      </c>
      <c r="N5" s="248"/>
      <c r="O5" s="248"/>
      <c r="P5" s="248" t="s">
        <v>140</v>
      </c>
      <c r="Q5" s="248" t="s">
        <v>141</v>
      </c>
      <c r="R5" s="248" t="s">
        <v>111</v>
      </c>
      <c r="S5" s="248"/>
      <c r="T5" s="248"/>
      <c r="U5" s="248"/>
      <c r="V5" s="248"/>
    </row>
    <row r="6" spans="1:22" s="255" customFormat="1" ht="23.25" customHeight="1" x14ac:dyDescent="0.3">
      <c r="A6" s="253" t="s">
        <v>75</v>
      </c>
      <c r="B6" s="254"/>
      <c r="C6" s="254"/>
      <c r="D6" s="254"/>
      <c r="E6" s="254">
        <f t="shared" ref="E6:V6" si="0">E7+E8</f>
        <v>0</v>
      </c>
      <c r="F6" s="254"/>
      <c r="G6" s="254">
        <f t="shared" si="0"/>
        <v>0</v>
      </c>
      <c r="H6" s="254">
        <f t="shared" si="0"/>
        <v>0</v>
      </c>
      <c r="I6" s="254">
        <f t="shared" si="0"/>
        <v>0</v>
      </c>
      <c r="J6" s="254">
        <f t="shared" si="0"/>
        <v>0</v>
      </c>
      <c r="K6" s="254"/>
      <c r="L6" s="254">
        <f t="shared" si="0"/>
        <v>0</v>
      </c>
      <c r="M6" s="254">
        <f t="shared" si="0"/>
        <v>0</v>
      </c>
      <c r="N6" s="254">
        <f t="shared" si="0"/>
        <v>0</v>
      </c>
      <c r="O6" s="254">
        <f t="shared" si="0"/>
        <v>0</v>
      </c>
      <c r="P6" s="254"/>
      <c r="Q6" s="254">
        <f t="shared" si="0"/>
        <v>0</v>
      </c>
      <c r="R6" s="254">
        <f t="shared" si="0"/>
        <v>0</v>
      </c>
      <c r="S6" s="254">
        <f t="shared" si="0"/>
        <v>0</v>
      </c>
      <c r="T6" s="254">
        <f t="shared" si="0"/>
        <v>0</v>
      </c>
      <c r="U6" s="254">
        <f t="shared" si="0"/>
        <v>0</v>
      </c>
      <c r="V6" s="254">
        <f t="shared" si="0"/>
        <v>0</v>
      </c>
    </row>
    <row r="7" spans="1:22" s="257" customFormat="1" ht="18.75" x14ac:dyDescent="0.3">
      <c r="A7" s="165" t="s">
        <v>76</v>
      </c>
      <c r="B7" s="256"/>
      <c r="C7" s="256"/>
      <c r="D7" s="256"/>
      <c r="E7" s="256">
        <f>E9</f>
        <v>0</v>
      </c>
      <c r="F7" s="256"/>
      <c r="G7" s="256">
        <f t="shared" ref="G7:V7" si="1">G9</f>
        <v>0</v>
      </c>
      <c r="H7" s="256">
        <f t="shared" si="1"/>
        <v>0</v>
      </c>
      <c r="I7" s="256">
        <f t="shared" si="1"/>
        <v>0</v>
      </c>
      <c r="J7" s="256">
        <f t="shared" si="1"/>
        <v>0</v>
      </c>
      <c r="K7" s="256"/>
      <c r="L7" s="256">
        <f t="shared" si="1"/>
        <v>0</v>
      </c>
      <c r="M7" s="256">
        <f t="shared" si="1"/>
        <v>0</v>
      </c>
      <c r="N7" s="256">
        <f t="shared" si="1"/>
        <v>0</v>
      </c>
      <c r="O7" s="256">
        <f t="shared" si="1"/>
        <v>0</v>
      </c>
      <c r="P7" s="256"/>
      <c r="Q7" s="256">
        <f t="shared" si="1"/>
        <v>0</v>
      </c>
      <c r="R7" s="256">
        <f t="shared" si="1"/>
        <v>0</v>
      </c>
      <c r="S7" s="256">
        <f t="shared" si="1"/>
        <v>0</v>
      </c>
      <c r="T7" s="256">
        <f t="shared" si="1"/>
        <v>0</v>
      </c>
      <c r="U7" s="256">
        <f t="shared" si="1"/>
        <v>0</v>
      </c>
      <c r="V7" s="256">
        <f t="shared" si="1"/>
        <v>0</v>
      </c>
    </row>
    <row r="8" spans="1:22" s="257" customFormat="1" ht="18.75" x14ac:dyDescent="0.3">
      <c r="A8" s="165" t="s">
        <v>42</v>
      </c>
      <c r="B8" s="256"/>
      <c r="C8" s="256"/>
      <c r="D8" s="256"/>
      <c r="E8" s="256">
        <f>E40</f>
        <v>0</v>
      </c>
      <c r="F8" s="256"/>
      <c r="G8" s="256">
        <f t="shared" ref="G8:V8" si="2">G40</f>
        <v>0</v>
      </c>
      <c r="H8" s="256">
        <f t="shared" si="2"/>
        <v>0</v>
      </c>
      <c r="I8" s="256">
        <f t="shared" si="2"/>
        <v>0</v>
      </c>
      <c r="J8" s="256">
        <f t="shared" si="2"/>
        <v>0</v>
      </c>
      <c r="K8" s="256"/>
      <c r="L8" s="256">
        <f t="shared" si="2"/>
        <v>0</v>
      </c>
      <c r="M8" s="256">
        <f t="shared" si="2"/>
        <v>0</v>
      </c>
      <c r="N8" s="256">
        <f t="shared" si="2"/>
        <v>0</v>
      </c>
      <c r="O8" s="256">
        <f t="shared" si="2"/>
        <v>0</v>
      </c>
      <c r="P8" s="256"/>
      <c r="Q8" s="256">
        <f t="shared" si="2"/>
        <v>0</v>
      </c>
      <c r="R8" s="256">
        <f t="shared" si="2"/>
        <v>0</v>
      </c>
      <c r="S8" s="256">
        <f t="shared" si="2"/>
        <v>0</v>
      </c>
      <c r="T8" s="256">
        <f t="shared" si="2"/>
        <v>0</v>
      </c>
      <c r="U8" s="256">
        <f t="shared" si="2"/>
        <v>0</v>
      </c>
      <c r="V8" s="256">
        <f t="shared" si="2"/>
        <v>0</v>
      </c>
    </row>
    <row r="9" spans="1:22" s="245" customFormat="1" ht="20.25" customHeight="1" x14ac:dyDescent="0.3">
      <c r="A9" s="258" t="s">
        <v>76</v>
      </c>
      <c r="B9" s="259"/>
      <c r="C9" s="259"/>
      <c r="D9" s="259"/>
      <c r="E9" s="259">
        <f>E10+E25</f>
        <v>0</v>
      </c>
      <c r="F9" s="259"/>
      <c r="G9" s="259">
        <f>G10+G25</f>
        <v>0</v>
      </c>
      <c r="H9" s="259">
        <f>H10+H25</f>
        <v>0</v>
      </c>
      <c r="I9" s="259">
        <f>I10+I25</f>
        <v>0</v>
      </c>
      <c r="J9" s="259">
        <f>J10+J25</f>
        <v>0</v>
      </c>
      <c r="K9" s="259"/>
      <c r="L9" s="259">
        <f>L10+L25</f>
        <v>0</v>
      </c>
      <c r="M9" s="259">
        <f>M10+M25</f>
        <v>0</v>
      </c>
      <c r="N9" s="259">
        <f>N10+N25</f>
        <v>0</v>
      </c>
      <c r="O9" s="259">
        <f>O10+O25</f>
        <v>0</v>
      </c>
      <c r="P9" s="259"/>
      <c r="Q9" s="259">
        <f t="shared" ref="Q9:V9" si="3">Q10+Q25</f>
        <v>0</v>
      </c>
      <c r="R9" s="259">
        <f t="shared" si="3"/>
        <v>0</v>
      </c>
      <c r="S9" s="259">
        <f t="shared" si="3"/>
        <v>0</v>
      </c>
      <c r="T9" s="259">
        <f t="shared" si="3"/>
        <v>0</v>
      </c>
      <c r="U9" s="259">
        <f t="shared" si="3"/>
        <v>0</v>
      </c>
      <c r="V9" s="259">
        <f t="shared" si="3"/>
        <v>0</v>
      </c>
    </row>
    <row r="10" spans="1:22" s="262" customFormat="1" x14ac:dyDescent="0.3">
      <c r="A10" s="260" t="s">
        <v>121</v>
      </c>
      <c r="B10" s="261"/>
      <c r="C10" s="261"/>
      <c r="D10" s="261"/>
      <c r="E10" s="261">
        <f>E11+E18</f>
        <v>0</v>
      </c>
      <c r="F10" s="261"/>
      <c r="G10" s="261">
        <f t="shared" ref="G10:V10" si="4">G11+G18</f>
        <v>0</v>
      </c>
      <c r="H10" s="261">
        <f t="shared" si="4"/>
        <v>0</v>
      </c>
      <c r="I10" s="261">
        <f t="shared" si="4"/>
        <v>0</v>
      </c>
      <c r="J10" s="261">
        <f t="shared" si="4"/>
        <v>0</v>
      </c>
      <c r="K10" s="261"/>
      <c r="L10" s="261">
        <f t="shared" si="4"/>
        <v>0</v>
      </c>
      <c r="M10" s="261">
        <f t="shared" si="4"/>
        <v>0</v>
      </c>
      <c r="N10" s="261">
        <f t="shared" si="4"/>
        <v>0</v>
      </c>
      <c r="O10" s="261">
        <f t="shared" si="4"/>
        <v>0</v>
      </c>
      <c r="P10" s="261"/>
      <c r="Q10" s="261">
        <f t="shared" si="4"/>
        <v>0</v>
      </c>
      <c r="R10" s="261">
        <f t="shared" si="4"/>
        <v>0</v>
      </c>
      <c r="S10" s="261">
        <f t="shared" si="4"/>
        <v>0</v>
      </c>
      <c r="T10" s="261">
        <f t="shared" si="4"/>
        <v>0</v>
      </c>
      <c r="U10" s="261">
        <f t="shared" si="4"/>
        <v>0</v>
      </c>
      <c r="V10" s="261">
        <f t="shared" si="4"/>
        <v>0</v>
      </c>
    </row>
    <row r="11" spans="1:22" s="266" customFormat="1" ht="18.75" x14ac:dyDescent="0.3">
      <c r="A11" s="263" t="s">
        <v>149</v>
      </c>
      <c r="B11" s="264"/>
      <c r="C11" s="264"/>
      <c r="D11" s="264"/>
      <c r="E11" s="264">
        <f>SUM(E12:E17)</f>
        <v>0</v>
      </c>
      <c r="F11" s="264">
        <f t="shared" ref="F11:V11" si="5">SUM(F12:F17)</f>
        <v>0</v>
      </c>
      <c r="G11" s="264">
        <f t="shared" si="5"/>
        <v>0</v>
      </c>
      <c r="H11" s="264">
        <f t="shared" si="5"/>
        <v>0</v>
      </c>
      <c r="I11" s="264">
        <f t="shared" si="5"/>
        <v>0</v>
      </c>
      <c r="J11" s="264">
        <f t="shared" si="5"/>
        <v>0</v>
      </c>
      <c r="K11" s="264">
        <f t="shared" si="5"/>
        <v>0</v>
      </c>
      <c r="L11" s="264">
        <f t="shared" si="5"/>
        <v>0</v>
      </c>
      <c r="M11" s="264">
        <f t="shared" si="5"/>
        <v>0</v>
      </c>
      <c r="N11" s="264">
        <f t="shared" si="5"/>
        <v>0</v>
      </c>
      <c r="O11" s="264">
        <f t="shared" si="5"/>
        <v>0</v>
      </c>
      <c r="P11" s="264">
        <f t="shared" si="5"/>
        <v>0</v>
      </c>
      <c r="Q11" s="264">
        <f t="shared" si="5"/>
        <v>0</v>
      </c>
      <c r="R11" s="264">
        <f t="shared" si="5"/>
        <v>0</v>
      </c>
      <c r="S11" s="264">
        <f t="shared" si="5"/>
        <v>0</v>
      </c>
      <c r="T11" s="264">
        <f t="shared" si="5"/>
        <v>0</v>
      </c>
      <c r="U11" s="264">
        <f t="shared" si="5"/>
        <v>0</v>
      </c>
      <c r="V11" s="264">
        <f t="shared" si="5"/>
        <v>0</v>
      </c>
    </row>
    <row r="12" spans="1:22" x14ac:dyDescent="0.3">
      <c r="A12" s="267" t="s">
        <v>142</v>
      </c>
      <c r="B12" s="271"/>
      <c r="C12" s="271"/>
      <c r="D12" s="268"/>
      <c r="E12" s="268"/>
      <c r="F12" s="606"/>
      <c r="G12" s="270"/>
      <c r="H12" s="268">
        <f>D12*E12</f>
        <v>0</v>
      </c>
      <c r="I12" s="271">
        <f t="shared" ref="I12:I17" si="6">SUM(G12:H12)</f>
        <v>0</v>
      </c>
      <c r="J12" s="271"/>
      <c r="K12" s="271"/>
      <c r="L12" s="270"/>
      <c r="M12" s="271">
        <f t="shared" ref="M12:M17" si="7">C12*J12</f>
        <v>0</v>
      </c>
      <c r="N12" s="271">
        <f t="shared" ref="N12:N17" si="8">SUM(L12:M12)</f>
        <v>0</v>
      </c>
      <c r="O12" s="268"/>
      <c r="P12" s="268"/>
      <c r="Q12" s="270"/>
      <c r="R12" s="268">
        <f>D12*O12</f>
        <v>0</v>
      </c>
      <c r="S12" s="271">
        <f t="shared" ref="S12:S17" si="9">SUM(Q12:R12)</f>
        <v>0</v>
      </c>
      <c r="T12" s="271">
        <f>G12+L12+Q12</f>
        <v>0</v>
      </c>
      <c r="U12" s="271">
        <f>H12+M12+R12</f>
        <v>0</v>
      </c>
      <c r="V12" s="271">
        <f t="shared" ref="V12:V17" si="10">SUM(T12:U12)</f>
        <v>0</v>
      </c>
    </row>
    <row r="13" spans="1:22" x14ac:dyDescent="0.3">
      <c r="A13" s="267" t="s">
        <v>143</v>
      </c>
      <c r="B13" s="271"/>
      <c r="C13" s="271"/>
      <c r="D13" s="271"/>
      <c r="E13" s="271"/>
      <c r="F13" s="271"/>
      <c r="G13" s="270"/>
      <c r="H13" s="271">
        <f t="shared" ref="H13:H17" si="11">C13*E13</f>
        <v>0</v>
      </c>
      <c r="I13" s="271">
        <f t="shared" si="6"/>
        <v>0</v>
      </c>
      <c r="J13" s="271"/>
      <c r="K13" s="271"/>
      <c r="L13" s="270"/>
      <c r="M13" s="271">
        <f t="shared" si="7"/>
        <v>0</v>
      </c>
      <c r="N13" s="271">
        <f t="shared" si="8"/>
        <v>0</v>
      </c>
      <c r="O13" s="271"/>
      <c r="P13" s="271"/>
      <c r="Q13" s="270"/>
      <c r="R13" s="271">
        <f>D13*O13</f>
        <v>0</v>
      </c>
      <c r="S13" s="271">
        <f t="shared" si="9"/>
        <v>0</v>
      </c>
      <c r="T13" s="271">
        <f t="shared" ref="T13:U17" si="12">G13+L13+Q13</f>
        <v>0</v>
      </c>
      <c r="U13" s="271">
        <f t="shared" si="12"/>
        <v>0</v>
      </c>
      <c r="V13" s="271">
        <f>SUM(T13:U13)</f>
        <v>0</v>
      </c>
    </row>
    <row r="14" spans="1:22" x14ac:dyDescent="0.3">
      <c r="A14" s="267" t="s">
        <v>144</v>
      </c>
      <c r="B14" s="271"/>
      <c r="C14" s="271"/>
      <c r="D14" s="271"/>
      <c r="E14" s="271"/>
      <c r="F14" s="271"/>
      <c r="G14" s="271">
        <f t="shared" ref="G14:G17" si="13">B14*E14*F14</f>
        <v>0</v>
      </c>
      <c r="H14" s="271">
        <f t="shared" si="11"/>
        <v>0</v>
      </c>
      <c r="I14" s="271">
        <f t="shared" si="6"/>
        <v>0</v>
      </c>
      <c r="J14" s="271"/>
      <c r="K14" s="271"/>
      <c r="L14" s="271">
        <f t="shared" ref="L14:L17" si="14">B14*J14*K14</f>
        <v>0</v>
      </c>
      <c r="M14" s="271">
        <f t="shared" si="7"/>
        <v>0</v>
      </c>
      <c r="N14" s="271">
        <f t="shared" si="8"/>
        <v>0</v>
      </c>
      <c r="O14" s="271"/>
      <c r="P14" s="271"/>
      <c r="Q14" s="270"/>
      <c r="R14" s="271">
        <f>C14*O14</f>
        <v>0</v>
      </c>
      <c r="S14" s="271">
        <f t="shared" si="9"/>
        <v>0</v>
      </c>
      <c r="T14" s="271">
        <f t="shared" si="12"/>
        <v>0</v>
      </c>
      <c r="U14" s="271">
        <f t="shared" si="12"/>
        <v>0</v>
      </c>
      <c r="V14" s="271">
        <f t="shared" si="10"/>
        <v>0</v>
      </c>
    </row>
    <row r="15" spans="1:22" x14ac:dyDescent="0.3">
      <c r="A15" s="267" t="s">
        <v>145</v>
      </c>
      <c r="B15" s="271"/>
      <c r="C15" s="271"/>
      <c r="D15" s="271"/>
      <c r="E15" s="271"/>
      <c r="F15" s="271"/>
      <c r="G15" s="271">
        <f t="shared" si="13"/>
        <v>0</v>
      </c>
      <c r="H15" s="271">
        <f t="shared" si="11"/>
        <v>0</v>
      </c>
      <c r="I15" s="271">
        <f t="shared" si="6"/>
        <v>0</v>
      </c>
      <c r="J15" s="271"/>
      <c r="K15" s="271"/>
      <c r="L15" s="271">
        <f t="shared" si="14"/>
        <v>0</v>
      </c>
      <c r="M15" s="271">
        <f t="shared" si="7"/>
        <v>0</v>
      </c>
      <c r="N15" s="271">
        <f t="shared" si="8"/>
        <v>0</v>
      </c>
      <c r="O15" s="271"/>
      <c r="P15" s="271"/>
      <c r="Q15" s="271">
        <f t="shared" ref="Q15:Q17" si="15">B15*O15*P15</f>
        <v>0</v>
      </c>
      <c r="R15" s="271">
        <f>C15*O15</f>
        <v>0</v>
      </c>
      <c r="S15" s="271">
        <f t="shared" si="9"/>
        <v>0</v>
      </c>
      <c r="T15" s="271">
        <f t="shared" si="12"/>
        <v>0</v>
      </c>
      <c r="U15" s="271">
        <f t="shared" si="12"/>
        <v>0</v>
      </c>
      <c r="V15" s="271">
        <f t="shared" si="10"/>
        <v>0</v>
      </c>
    </row>
    <row r="16" spans="1:22" hidden="1" x14ac:dyDescent="0.3">
      <c r="A16" s="267" t="s">
        <v>146</v>
      </c>
      <c r="B16" s="271">
        <v>0</v>
      </c>
      <c r="C16" s="271">
        <v>0</v>
      </c>
      <c r="D16" s="271"/>
      <c r="E16" s="271">
        <v>0</v>
      </c>
      <c r="F16" s="271">
        <v>0</v>
      </c>
      <c r="G16" s="271">
        <f t="shared" si="13"/>
        <v>0</v>
      </c>
      <c r="H16" s="271">
        <f t="shared" si="11"/>
        <v>0</v>
      </c>
      <c r="I16" s="271">
        <f t="shared" si="6"/>
        <v>0</v>
      </c>
      <c r="J16" s="271">
        <v>0</v>
      </c>
      <c r="K16" s="271">
        <v>0</v>
      </c>
      <c r="L16" s="271">
        <f t="shared" si="14"/>
        <v>0</v>
      </c>
      <c r="M16" s="271">
        <f t="shared" si="7"/>
        <v>0</v>
      </c>
      <c r="N16" s="271">
        <f t="shared" si="8"/>
        <v>0</v>
      </c>
      <c r="O16" s="271">
        <v>0</v>
      </c>
      <c r="P16" s="271">
        <v>0</v>
      </c>
      <c r="Q16" s="271">
        <f t="shared" si="15"/>
        <v>0</v>
      </c>
      <c r="R16" s="271">
        <f t="shared" ref="R16:R17" si="16">C16*O16</f>
        <v>0</v>
      </c>
      <c r="S16" s="271">
        <f t="shared" si="9"/>
        <v>0</v>
      </c>
      <c r="T16" s="271">
        <f t="shared" si="12"/>
        <v>0</v>
      </c>
      <c r="U16" s="271">
        <f t="shared" si="12"/>
        <v>0</v>
      </c>
      <c r="V16" s="271">
        <f t="shared" si="10"/>
        <v>0</v>
      </c>
    </row>
    <row r="17" spans="1:22" hidden="1" x14ac:dyDescent="0.3">
      <c r="A17" s="267" t="s">
        <v>147</v>
      </c>
      <c r="B17" s="271">
        <v>0</v>
      </c>
      <c r="C17" s="271">
        <v>0</v>
      </c>
      <c r="D17" s="271"/>
      <c r="E17" s="271">
        <v>0</v>
      </c>
      <c r="F17" s="271">
        <v>0</v>
      </c>
      <c r="G17" s="271">
        <f t="shared" si="13"/>
        <v>0</v>
      </c>
      <c r="H17" s="271">
        <f t="shared" si="11"/>
        <v>0</v>
      </c>
      <c r="I17" s="271">
        <f t="shared" si="6"/>
        <v>0</v>
      </c>
      <c r="J17" s="271">
        <v>0</v>
      </c>
      <c r="K17" s="271">
        <v>0</v>
      </c>
      <c r="L17" s="271">
        <f t="shared" si="14"/>
        <v>0</v>
      </c>
      <c r="M17" s="271">
        <f t="shared" si="7"/>
        <v>0</v>
      </c>
      <c r="N17" s="271">
        <f t="shared" si="8"/>
        <v>0</v>
      </c>
      <c r="O17" s="271">
        <v>0</v>
      </c>
      <c r="P17" s="271">
        <v>0</v>
      </c>
      <c r="Q17" s="271">
        <f t="shared" si="15"/>
        <v>0</v>
      </c>
      <c r="R17" s="271">
        <f t="shared" si="16"/>
        <v>0</v>
      </c>
      <c r="S17" s="271">
        <f t="shared" si="9"/>
        <v>0</v>
      </c>
      <c r="T17" s="271">
        <f t="shared" si="12"/>
        <v>0</v>
      </c>
      <c r="U17" s="271">
        <f t="shared" si="12"/>
        <v>0</v>
      </c>
      <c r="V17" s="271">
        <f t="shared" si="10"/>
        <v>0</v>
      </c>
    </row>
    <row r="18" spans="1:22" s="266" customFormat="1" ht="18.75" hidden="1" x14ac:dyDescent="0.3">
      <c r="A18" s="263" t="s">
        <v>148</v>
      </c>
      <c r="B18" s="264"/>
      <c r="C18" s="264"/>
      <c r="D18" s="264"/>
      <c r="E18" s="264">
        <f>SUM(E19:E24)</f>
        <v>0</v>
      </c>
      <c r="F18" s="264">
        <f t="shared" ref="F18:V18" si="17">SUM(F19:F24)</f>
        <v>0</v>
      </c>
      <c r="G18" s="264">
        <f t="shared" si="17"/>
        <v>0</v>
      </c>
      <c r="H18" s="264">
        <f t="shared" si="17"/>
        <v>0</v>
      </c>
      <c r="I18" s="264">
        <f t="shared" si="17"/>
        <v>0</v>
      </c>
      <c r="J18" s="264">
        <f t="shared" si="17"/>
        <v>0</v>
      </c>
      <c r="K18" s="264">
        <f t="shared" si="17"/>
        <v>0</v>
      </c>
      <c r="L18" s="264">
        <f t="shared" si="17"/>
        <v>0</v>
      </c>
      <c r="M18" s="264">
        <f t="shared" si="17"/>
        <v>0</v>
      </c>
      <c r="N18" s="264">
        <f t="shared" si="17"/>
        <v>0</v>
      </c>
      <c r="O18" s="264">
        <f t="shared" si="17"/>
        <v>0</v>
      </c>
      <c r="P18" s="264">
        <f t="shared" si="17"/>
        <v>0</v>
      </c>
      <c r="Q18" s="264">
        <f t="shared" si="17"/>
        <v>0</v>
      </c>
      <c r="R18" s="264">
        <f t="shared" si="17"/>
        <v>0</v>
      </c>
      <c r="S18" s="264">
        <f t="shared" si="17"/>
        <v>0</v>
      </c>
      <c r="T18" s="264">
        <f t="shared" si="17"/>
        <v>0</v>
      </c>
      <c r="U18" s="264">
        <f t="shared" si="17"/>
        <v>0</v>
      </c>
      <c r="V18" s="264">
        <f t="shared" si="17"/>
        <v>0</v>
      </c>
    </row>
    <row r="19" spans="1:22" hidden="1" x14ac:dyDescent="0.3">
      <c r="A19" s="267" t="s">
        <v>142</v>
      </c>
      <c r="B19" s="271">
        <v>0</v>
      </c>
      <c r="C19" s="271">
        <v>0</v>
      </c>
      <c r="D19" s="271"/>
      <c r="E19" s="271">
        <v>0</v>
      </c>
      <c r="F19" s="271">
        <v>0</v>
      </c>
      <c r="G19" s="271">
        <f t="shared" ref="G19:G24" si="18">B19*E19*F19</f>
        <v>0</v>
      </c>
      <c r="H19" s="271">
        <f t="shared" ref="H19:H24" si="19">C19*E19</f>
        <v>0</v>
      </c>
      <c r="I19" s="271">
        <f t="shared" ref="I19:I24" si="20">SUM(G19:H19)</f>
        <v>0</v>
      </c>
      <c r="J19" s="271">
        <v>0</v>
      </c>
      <c r="K19" s="271">
        <v>0</v>
      </c>
      <c r="L19" s="271">
        <f t="shared" ref="L19:L24" si="21">B19*J19*K19</f>
        <v>0</v>
      </c>
      <c r="M19" s="271">
        <f t="shared" ref="M19:M24" si="22">C19*J19</f>
        <v>0</v>
      </c>
      <c r="N19" s="271">
        <f t="shared" ref="N19:N24" si="23">SUM(L19:M19)</f>
        <v>0</v>
      </c>
      <c r="O19" s="271">
        <v>0</v>
      </c>
      <c r="P19" s="271">
        <v>0</v>
      </c>
      <c r="Q19" s="271">
        <f t="shared" ref="Q19:Q24" si="24">B19*O19*P19</f>
        <v>0</v>
      </c>
      <c r="R19" s="271">
        <f t="shared" ref="R19:R24" si="25">C19*O19</f>
        <v>0</v>
      </c>
      <c r="S19" s="271">
        <f t="shared" ref="S19:S24" si="26">SUM(Q19:R19)</f>
        <v>0</v>
      </c>
      <c r="T19" s="271">
        <f t="shared" ref="T19:U24" si="27">G19+L19+Q19</f>
        <v>0</v>
      </c>
      <c r="U19" s="271">
        <f t="shared" si="27"/>
        <v>0</v>
      </c>
      <c r="V19" s="271">
        <f t="shared" ref="V19:V24" si="28">SUM(T19:U19)</f>
        <v>0</v>
      </c>
    </row>
    <row r="20" spans="1:22" hidden="1" x14ac:dyDescent="0.3">
      <c r="A20" s="267" t="s">
        <v>143</v>
      </c>
      <c r="B20" s="271">
        <v>0</v>
      </c>
      <c r="C20" s="271">
        <v>0</v>
      </c>
      <c r="D20" s="271"/>
      <c r="E20" s="271">
        <v>0</v>
      </c>
      <c r="F20" s="271">
        <v>0</v>
      </c>
      <c r="G20" s="271">
        <f t="shared" si="18"/>
        <v>0</v>
      </c>
      <c r="H20" s="271">
        <f t="shared" si="19"/>
        <v>0</v>
      </c>
      <c r="I20" s="271">
        <f t="shared" si="20"/>
        <v>0</v>
      </c>
      <c r="J20" s="271">
        <v>0</v>
      </c>
      <c r="K20" s="271">
        <v>0</v>
      </c>
      <c r="L20" s="271">
        <f t="shared" si="21"/>
        <v>0</v>
      </c>
      <c r="M20" s="271">
        <f t="shared" si="22"/>
        <v>0</v>
      </c>
      <c r="N20" s="271">
        <f t="shared" si="23"/>
        <v>0</v>
      </c>
      <c r="O20" s="271">
        <v>0</v>
      </c>
      <c r="P20" s="271">
        <v>0</v>
      </c>
      <c r="Q20" s="271">
        <f t="shared" si="24"/>
        <v>0</v>
      </c>
      <c r="R20" s="271">
        <f t="shared" si="25"/>
        <v>0</v>
      </c>
      <c r="S20" s="271">
        <f t="shared" si="26"/>
        <v>0</v>
      </c>
      <c r="T20" s="271">
        <f t="shared" si="27"/>
        <v>0</v>
      </c>
      <c r="U20" s="271">
        <f t="shared" si="27"/>
        <v>0</v>
      </c>
      <c r="V20" s="271">
        <f>SUM(T20:U20)</f>
        <v>0</v>
      </c>
    </row>
    <row r="21" spans="1:22" hidden="1" x14ac:dyDescent="0.3">
      <c r="A21" s="267" t="s">
        <v>144</v>
      </c>
      <c r="B21" s="271">
        <v>0</v>
      </c>
      <c r="C21" s="271">
        <v>0</v>
      </c>
      <c r="D21" s="271"/>
      <c r="E21" s="271">
        <v>0</v>
      </c>
      <c r="F21" s="271">
        <v>0</v>
      </c>
      <c r="G21" s="271">
        <f t="shared" si="18"/>
        <v>0</v>
      </c>
      <c r="H21" s="271">
        <f t="shared" si="19"/>
        <v>0</v>
      </c>
      <c r="I21" s="271">
        <f t="shared" si="20"/>
        <v>0</v>
      </c>
      <c r="J21" s="271">
        <v>0</v>
      </c>
      <c r="K21" s="271">
        <v>0</v>
      </c>
      <c r="L21" s="271">
        <f t="shared" si="21"/>
        <v>0</v>
      </c>
      <c r="M21" s="271">
        <f t="shared" si="22"/>
        <v>0</v>
      </c>
      <c r="N21" s="271">
        <f t="shared" si="23"/>
        <v>0</v>
      </c>
      <c r="O21" s="271">
        <v>0</v>
      </c>
      <c r="P21" s="271">
        <v>0</v>
      </c>
      <c r="Q21" s="271">
        <f t="shared" si="24"/>
        <v>0</v>
      </c>
      <c r="R21" s="271">
        <f t="shared" si="25"/>
        <v>0</v>
      </c>
      <c r="S21" s="271">
        <f t="shared" si="26"/>
        <v>0</v>
      </c>
      <c r="T21" s="271">
        <f t="shared" si="27"/>
        <v>0</v>
      </c>
      <c r="U21" s="271">
        <f t="shared" si="27"/>
        <v>0</v>
      </c>
      <c r="V21" s="271">
        <f t="shared" si="28"/>
        <v>0</v>
      </c>
    </row>
    <row r="22" spans="1:22" hidden="1" x14ac:dyDescent="0.3">
      <c r="A22" s="267" t="s">
        <v>145</v>
      </c>
      <c r="B22" s="271">
        <v>0</v>
      </c>
      <c r="C22" s="271">
        <v>0</v>
      </c>
      <c r="D22" s="271"/>
      <c r="E22" s="271">
        <v>0</v>
      </c>
      <c r="F22" s="271">
        <v>0</v>
      </c>
      <c r="G22" s="271">
        <f t="shared" si="18"/>
        <v>0</v>
      </c>
      <c r="H22" s="271">
        <f t="shared" si="19"/>
        <v>0</v>
      </c>
      <c r="I22" s="271">
        <f t="shared" si="20"/>
        <v>0</v>
      </c>
      <c r="J22" s="271">
        <v>0</v>
      </c>
      <c r="K22" s="271">
        <v>0</v>
      </c>
      <c r="L22" s="271">
        <f t="shared" si="21"/>
        <v>0</v>
      </c>
      <c r="M22" s="271">
        <f t="shared" si="22"/>
        <v>0</v>
      </c>
      <c r="N22" s="271">
        <f t="shared" si="23"/>
        <v>0</v>
      </c>
      <c r="O22" s="271">
        <v>0</v>
      </c>
      <c r="P22" s="271">
        <v>0</v>
      </c>
      <c r="Q22" s="271">
        <f t="shared" si="24"/>
        <v>0</v>
      </c>
      <c r="R22" s="271">
        <f t="shared" si="25"/>
        <v>0</v>
      </c>
      <c r="S22" s="271">
        <f t="shared" si="26"/>
        <v>0</v>
      </c>
      <c r="T22" s="271">
        <f t="shared" si="27"/>
        <v>0</v>
      </c>
      <c r="U22" s="271">
        <f t="shared" si="27"/>
        <v>0</v>
      </c>
      <c r="V22" s="271">
        <f t="shared" si="28"/>
        <v>0</v>
      </c>
    </row>
    <row r="23" spans="1:22" hidden="1" x14ac:dyDescent="0.3">
      <c r="A23" s="267" t="s">
        <v>146</v>
      </c>
      <c r="B23" s="271">
        <v>0</v>
      </c>
      <c r="C23" s="271">
        <v>0</v>
      </c>
      <c r="D23" s="271"/>
      <c r="E23" s="271">
        <v>0</v>
      </c>
      <c r="F23" s="271">
        <v>0</v>
      </c>
      <c r="G23" s="271">
        <f t="shared" si="18"/>
        <v>0</v>
      </c>
      <c r="H23" s="271">
        <f t="shared" si="19"/>
        <v>0</v>
      </c>
      <c r="I23" s="271">
        <f t="shared" si="20"/>
        <v>0</v>
      </c>
      <c r="J23" s="271">
        <v>0</v>
      </c>
      <c r="K23" s="271">
        <v>0</v>
      </c>
      <c r="L23" s="271">
        <f t="shared" si="21"/>
        <v>0</v>
      </c>
      <c r="M23" s="271">
        <f t="shared" si="22"/>
        <v>0</v>
      </c>
      <c r="N23" s="271">
        <f t="shared" si="23"/>
        <v>0</v>
      </c>
      <c r="O23" s="271">
        <v>0</v>
      </c>
      <c r="P23" s="271">
        <v>0</v>
      </c>
      <c r="Q23" s="271">
        <f t="shared" si="24"/>
        <v>0</v>
      </c>
      <c r="R23" s="271">
        <f t="shared" si="25"/>
        <v>0</v>
      </c>
      <c r="S23" s="271">
        <f t="shared" si="26"/>
        <v>0</v>
      </c>
      <c r="T23" s="271">
        <f t="shared" si="27"/>
        <v>0</v>
      </c>
      <c r="U23" s="271">
        <f t="shared" si="27"/>
        <v>0</v>
      </c>
      <c r="V23" s="271">
        <f t="shared" si="28"/>
        <v>0</v>
      </c>
    </row>
    <row r="24" spans="1:22" hidden="1" x14ac:dyDescent="0.3">
      <c r="A24" s="267" t="s">
        <v>147</v>
      </c>
      <c r="B24" s="271">
        <v>0</v>
      </c>
      <c r="C24" s="271">
        <v>0</v>
      </c>
      <c r="D24" s="271"/>
      <c r="E24" s="271">
        <v>0</v>
      </c>
      <c r="F24" s="271">
        <v>0</v>
      </c>
      <c r="G24" s="271">
        <f t="shared" si="18"/>
        <v>0</v>
      </c>
      <c r="H24" s="271">
        <f t="shared" si="19"/>
        <v>0</v>
      </c>
      <c r="I24" s="271">
        <f t="shared" si="20"/>
        <v>0</v>
      </c>
      <c r="J24" s="271">
        <v>0</v>
      </c>
      <c r="K24" s="271">
        <v>0</v>
      </c>
      <c r="L24" s="271">
        <f t="shared" si="21"/>
        <v>0</v>
      </c>
      <c r="M24" s="271">
        <f t="shared" si="22"/>
        <v>0</v>
      </c>
      <c r="N24" s="271">
        <f t="shared" si="23"/>
        <v>0</v>
      </c>
      <c r="O24" s="271">
        <v>0</v>
      </c>
      <c r="P24" s="271">
        <v>0</v>
      </c>
      <c r="Q24" s="271">
        <f t="shared" si="24"/>
        <v>0</v>
      </c>
      <c r="R24" s="271">
        <f t="shared" si="25"/>
        <v>0</v>
      </c>
      <c r="S24" s="271">
        <f t="shared" si="26"/>
        <v>0</v>
      </c>
      <c r="T24" s="271">
        <f t="shared" si="27"/>
        <v>0</v>
      </c>
      <c r="U24" s="271">
        <f t="shared" si="27"/>
        <v>0</v>
      </c>
      <c r="V24" s="271">
        <f t="shared" si="28"/>
        <v>0</v>
      </c>
    </row>
    <row r="25" spans="1:22" s="262" customFormat="1" x14ac:dyDescent="0.3">
      <c r="A25" s="260" t="s">
        <v>122</v>
      </c>
      <c r="B25" s="261"/>
      <c r="C25" s="261"/>
      <c r="D25" s="261"/>
      <c r="E25" s="261">
        <f>E26+E33</f>
        <v>0</v>
      </c>
      <c r="F25" s="261">
        <f t="shared" ref="F25:V25" si="29">F26+F33</f>
        <v>0</v>
      </c>
      <c r="G25" s="261">
        <f t="shared" si="29"/>
        <v>0</v>
      </c>
      <c r="H25" s="261">
        <f t="shared" si="29"/>
        <v>0</v>
      </c>
      <c r="I25" s="261">
        <f t="shared" si="29"/>
        <v>0</v>
      </c>
      <c r="J25" s="261">
        <f t="shared" si="29"/>
        <v>0</v>
      </c>
      <c r="K25" s="261">
        <f t="shared" si="29"/>
        <v>0</v>
      </c>
      <c r="L25" s="261">
        <f t="shared" si="29"/>
        <v>0</v>
      </c>
      <c r="M25" s="261">
        <f t="shared" si="29"/>
        <v>0</v>
      </c>
      <c r="N25" s="261">
        <f t="shared" si="29"/>
        <v>0</v>
      </c>
      <c r="O25" s="261">
        <f t="shared" si="29"/>
        <v>0</v>
      </c>
      <c r="P25" s="261">
        <f t="shared" si="29"/>
        <v>0</v>
      </c>
      <c r="Q25" s="261">
        <f t="shared" si="29"/>
        <v>0</v>
      </c>
      <c r="R25" s="261">
        <f t="shared" si="29"/>
        <v>0</v>
      </c>
      <c r="S25" s="261">
        <f t="shared" si="29"/>
        <v>0</v>
      </c>
      <c r="T25" s="261">
        <f t="shared" si="29"/>
        <v>0</v>
      </c>
      <c r="U25" s="261">
        <f t="shared" si="29"/>
        <v>0</v>
      </c>
      <c r="V25" s="261">
        <f t="shared" si="29"/>
        <v>0</v>
      </c>
    </row>
    <row r="26" spans="1:22" s="266" customFormat="1" ht="18.75" x14ac:dyDescent="0.3">
      <c r="A26" s="263" t="s">
        <v>149</v>
      </c>
      <c r="B26" s="264"/>
      <c r="C26" s="264"/>
      <c r="D26" s="264"/>
      <c r="E26" s="264">
        <f>SUM(E27:E32)</f>
        <v>0</v>
      </c>
      <c r="F26" s="264">
        <f t="shared" ref="F26:V26" si="30">SUM(F27:F32)</f>
        <v>0</v>
      </c>
      <c r="G26" s="264">
        <f t="shared" si="30"/>
        <v>0</v>
      </c>
      <c r="H26" s="264">
        <f t="shared" si="30"/>
        <v>0</v>
      </c>
      <c r="I26" s="264">
        <f t="shared" si="30"/>
        <v>0</v>
      </c>
      <c r="J26" s="264">
        <f t="shared" si="30"/>
        <v>0</v>
      </c>
      <c r="K26" s="264">
        <f t="shared" si="30"/>
        <v>0</v>
      </c>
      <c r="L26" s="264">
        <f t="shared" si="30"/>
        <v>0</v>
      </c>
      <c r="M26" s="264">
        <f t="shared" si="30"/>
        <v>0</v>
      </c>
      <c r="N26" s="264">
        <f t="shared" si="30"/>
        <v>0</v>
      </c>
      <c r="O26" s="273">
        <f t="shared" si="30"/>
        <v>0</v>
      </c>
      <c r="P26" s="273">
        <f t="shared" si="30"/>
        <v>0</v>
      </c>
      <c r="Q26" s="273">
        <f t="shared" si="30"/>
        <v>0</v>
      </c>
      <c r="R26" s="273">
        <f t="shared" si="30"/>
        <v>0</v>
      </c>
      <c r="S26" s="264">
        <f t="shared" si="30"/>
        <v>0</v>
      </c>
      <c r="T26" s="264">
        <f t="shared" si="30"/>
        <v>0</v>
      </c>
      <c r="U26" s="264">
        <f t="shared" si="30"/>
        <v>0</v>
      </c>
      <c r="V26" s="264">
        <f t="shared" si="30"/>
        <v>0</v>
      </c>
    </row>
    <row r="27" spans="1:22" x14ac:dyDescent="0.3">
      <c r="A27" s="267" t="s">
        <v>142</v>
      </c>
      <c r="B27" s="271"/>
      <c r="C27" s="271"/>
      <c r="D27" s="271"/>
      <c r="E27" s="271"/>
      <c r="F27" s="271"/>
      <c r="G27" s="270"/>
      <c r="H27" s="271">
        <f t="shared" ref="H27:H32" si="31">C27*E27</f>
        <v>0</v>
      </c>
      <c r="I27" s="271">
        <f t="shared" ref="I27:I32" si="32">SUM(G27:H27)</f>
        <v>0</v>
      </c>
      <c r="J27" s="271"/>
      <c r="K27" s="271"/>
      <c r="L27" s="270"/>
      <c r="M27" s="271">
        <f t="shared" ref="M27:M32" si="33">C27*J27</f>
        <v>0</v>
      </c>
      <c r="N27" s="271">
        <f t="shared" ref="N27:N32" si="34">SUM(L27:M27)</f>
        <v>0</v>
      </c>
      <c r="O27" s="268"/>
      <c r="P27" s="268"/>
      <c r="Q27" s="270"/>
      <c r="R27" s="268">
        <f>D27*O27</f>
        <v>0</v>
      </c>
      <c r="S27" s="271">
        <f t="shared" ref="S27:S32" si="35">SUM(Q27:R27)</f>
        <v>0</v>
      </c>
      <c r="T27" s="271">
        <f t="shared" ref="T27:U32" si="36">G27+L27+Q27</f>
        <v>0</v>
      </c>
      <c r="U27" s="271">
        <f t="shared" si="36"/>
        <v>0</v>
      </c>
      <c r="V27" s="271">
        <f t="shared" ref="V27:V32" si="37">SUM(T27:U27)</f>
        <v>0</v>
      </c>
    </row>
    <row r="28" spans="1:22" x14ac:dyDescent="0.3">
      <c r="A28" s="267" t="s">
        <v>143</v>
      </c>
      <c r="B28" s="271"/>
      <c r="C28" s="271"/>
      <c r="D28" s="271"/>
      <c r="E28" s="271"/>
      <c r="F28" s="271"/>
      <c r="G28" s="270"/>
      <c r="H28" s="271">
        <f t="shared" si="31"/>
        <v>0</v>
      </c>
      <c r="I28" s="271">
        <f t="shared" si="32"/>
        <v>0</v>
      </c>
      <c r="J28" s="271"/>
      <c r="K28" s="271"/>
      <c r="L28" s="270"/>
      <c r="M28" s="271">
        <f t="shared" si="33"/>
        <v>0</v>
      </c>
      <c r="N28" s="271">
        <f t="shared" si="34"/>
        <v>0</v>
      </c>
      <c r="O28" s="271"/>
      <c r="P28" s="271"/>
      <c r="Q28" s="270"/>
      <c r="R28" s="271">
        <f>D28*O28</f>
        <v>0</v>
      </c>
      <c r="S28" s="271">
        <f t="shared" si="35"/>
        <v>0</v>
      </c>
      <c r="T28" s="271">
        <f t="shared" si="36"/>
        <v>0</v>
      </c>
      <c r="U28" s="271">
        <f t="shared" si="36"/>
        <v>0</v>
      </c>
      <c r="V28" s="271">
        <f t="shared" si="37"/>
        <v>0</v>
      </c>
    </row>
    <row r="29" spans="1:22" x14ac:dyDescent="0.3">
      <c r="A29" s="267" t="s">
        <v>144</v>
      </c>
      <c r="B29" s="271"/>
      <c r="C29" s="271"/>
      <c r="D29" s="271"/>
      <c r="E29" s="271"/>
      <c r="F29" s="271"/>
      <c r="G29" s="271">
        <f t="shared" ref="G29:G32" si="38">B29*E29*F29</f>
        <v>0</v>
      </c>
      <c r="H29" s="271">
        <f t="shared" si="31"/>
        <v>0</v>
      </c>
      <c r="I29" s="271">
        <f t="shared" si="32"/>
        <v>0</v>
      </c>
      <c r="J29" s="271"/>
      <c r="K29" s="271"/>
      <c r="L29" s="271">
        <f t="shared" ref="L29:L32" si="39">B29*J29*K29</f>
        <v>0</v>
      </c>
      <c r="M29" s="271">
        <f t="shared" si="33"/>
        <v>0</v>
      </c>
      <c r="N29" s="271">
        <f t="shared" si="34"/>
        <v>0</v>
      </c>
      <c r="O29" s="271"/>
      <c r="P29" s="271"/>
      <c r="Q29" s="270"/>
      <c r="R29" s="271">
        <f>D29*O29</f>
        <v>0</v>
      </c>
      <c r="S29" s="271">
        <f t="shared" si="35"/>
        <v>0</v>
      </c>
      <c r="T29" s="271">
        <f t="shared" si="36"/>
        <v>0</v>
      </c>
      <c r="U29" s="271">
        <f t="shared" si="36"/>
        <v>0</v>
      </c>
      <c r="V29" s="271">
        <f t="shared" si="37"/>
        <v>0</v>
      </c>
    </row>
    <row r="30" spans="1:22" x14ac:dyDescent="0.3">
      <c r="A30" s="267" t="s">
        <v>145</v>
      </c>
      <c r="B30" s="271"/>
      <c r="C30" s="271"/>
      <c r="D30" s="271"/>
      <c r="E30" s="271"/>
      <c r="F30" s="271"/>
      <c r="G30" s="271">
        <f t="shared" si="38"/>
        <v>0</v>
      </c>
      <c r="H30" s="271">
        <f t="shared" si="31"/>
        <v>0</v>
      </c>
      <c r="I30" s="271">
        <f t="shared" si="32"/>
        <v>0</v>
      </c>
      <c r="J30" s="271"/>
      <c r="K30" s="271"/>
      <c r="L30" s="271">
        <f t="shared" si="39"/>
        <v>0</v>
      </c>
      <c r="M30" s="271">
        <f t="shared" si="33"/>
        <v>0</v>
      </c>
      <c r="N30" s="271">
        <f t="shared" si="34"/>
        <v>0</v>
      </c>
      <c r="O30" s="271"/>
      <c r="P30" s="271"/>
      <c r="Q30" s="271">
        <f t="shared" ref="Q30:Q32" si="40">B30*O30*P30</f>
        <v>0</v>
      </c>
      <c r="R30" s="271">
        <f t="shared" ref="R30:R32" si="41">C30*O30</f>
        <v>0</v>
      </c>
      <c r="S30" s="271">
        <f t="shared" si="35"/>
        <v>0</v>
      </c>
      <c r="T30" s="271">
        <f t="shared" si="36"/>
        <v>0</v>
      </c>
      <c r="U30" s="271">
        <f t="shared" si="36"/>
        <v>0</v>
      </c>
      <c r="V30" s="271">
        <f t="shared" si="37"/>
        <v>0</v>
      </c>
    </row>
    <row r="31" spans="1:22" hidden="1" x14ac:dyDescent="0.3">
      <c r="A31" s="267" t="s">
        <v>146</v>
      </c>
      <c r="B31" s="271">
        <v>0</v>
      </c>
      <c r="C31" s="271">
        <v>0</v>
      </c>
      <c r="D31" s="271"/>
      <c r="E31" s="271">
        <v>0</v>
      </c>
      <c r="F31" s="271">
        <v>0</v>
      </c>
      <c r="G31" s="271">
        <f t="shared" si="38"/>
        <v>0</v>
      </c>
      <c r="H31" s="271">
        <f t="shared" si="31"/>
        <v>0</v>
      </c>
      <c r="I31" s="271">
        <f t="shared" si="32"/>
        <v>0</v>
      </c>
      <c r="J31" s="271">
        <v>0</v>
      </c>
      <c r="K31" s="271">
        <v>0</v>
      </c>
      <c r="L31" s="271">
        <f t="shared" si="39"/>
        <v>0</v>
      </c>
      <c r="M31" s="271">
        <f t="shared" si="33"/>
        <v>0</v>
      </c>
      <c r="N31" s="271">
        <f t="shared" si="34"/>
        <v>0</v>
      </c>
      <c r="O31" s="271">
        <v>0</v>
      </c>
      <c r="P31" s="271">
        <v>0</v>
      </c>
      <c r="Q31" s="271">
        <f t="shared" si="40"/>
        <v>0</v>
      </c>
      <c r="R31" s="271">
        <f t="shared" si="41"/>
        <v>0</v>
      </c>
      <c r="S31" s="271">
        <f t="shared" si="35"/>
        <v>0</v>
      </c>
      <c r="T31" s="271">
        <f t="shared" si="36"/>
        <v>0</v>
      </c>
      <c r="U31" s="271">
        <f t="shared" si="36"/>
        <v>0</v>
      </c>
      <c r="V31" s="271">
        <f t="shared" si="37"/>
        <v>0</v>
      </c>
    </row>
    <row r="32" spans="1:22" hidden="1" x14ac:dyDescent="0.3">
      <c r="A32" s="267" t="s">
        <v>147</v>
      </c>
      <c r="B32" s="271">
        <v>0</v>
      </c>
      <c r="C32" s="271">
        <v>0</v>
      </c>
      <c r="D32" s="271"/>
      <c r="E32" s="271">
        <v>0</v>
      </c>
      <c r="F32" s="271">
        <v>0</v>
      </c>
      <c r="G32" s="271">
        <f t="shared" si="38"/>
        <v>0</v>
      </c>
      <c r="H32" s="271">
        <f t="shared" si="31"/>
        <v>0</v>
      </c>
      <c r="I32" s="271">
        <f t="shared" si="32"/>
        <v>0</v>
      </c>
      <c r="J32" s="271">
        <v>0</v>
      </c>
      <c r="K32" s="271">
        <v>0</v>
      </c>
      <c r="L32" s="271">
        <f t="shared" si="39"/>
        <v>0</v>
      </c>
      <c r="M32" s="271">
        <f t="shared" si="33"/>
        <v>0</v>
      </c>
      <c r="N32" s="271">
        <f t="shared" si="34"/>
        <v>0</v>
      </c>
      <c r="O32" s="271">
        <v>0</v>
      </c>
      <c r="P32" s="271">
        <v>0</v>
      </c>
      <c r="Q32" s="271">
        <f t="shared" si="40"/>
        <v>0</v>
      </c>
      <c r="R32" s="271">
        <f t="shared" si="41"/>
        <v>0</v>
      </c>
      <c r="S32" s="271">
        <f t="shared" si="35"/>
        <v>0</v>
      </c>
      <c r="T32" s="271">
        <f t="shared" si="36"/>
        <v>0</v>
      </c>
      <c r="U32" s="271">
        <f t="shared" si="36"/>
        <v>0</v>
      </c>
      <c r="V32" s="271">
        <f t="shared" si="37"/>
        <v>0</v>
      </c>
    </row>
    <row r="33" spans="1:22" s="266" customFormat="1" ht="18.75" hidden="1" x14ac:dyDescent="0.3">
      <c r="A33" s="263" t="s">
        <v>148</v>
      </c>
      <c r="B33" s="264"/>
      <c r="C33" s="264"/>
      <c r="D33" s="264"/>
      <c r="E33" s="264">
        <f>SUM(E34:E39)</f>
        <v>0</v>
      </c>
      <c r="F33" s="264">
        <f t="shared" ref="F33:V33" si="42">SUM(F34:F39)</f>
        <v>0</v>
      </c>
      <c r="G33" s="264">
        <f t="shared" si="42"/>
        <v>0</v>
      </c>
      <c r="H33" s="264">
        <f t="shared" si="42"/>
        <v>0</v>
      </c>
      <c r="I33" s="264">
        <f t="shared" si="42"/>
        <v>0</v>
      </c>
      <c r="J33" s="264">
        <f t="shared" si="42"/>
        <v>0</v>
      </c>
      <c r="K33" s="264">
        <f t="shared" si="42"/>
        <v>0</v>
      </c>
      <c r="L33" s="264">
        <f t="shared" si="42"/>
        <v>0</v>
      </c>
      <c r="M33" s="264">
        <f t="shared" si="42"/>
        <v>0</v>
      </c>
      <c r="N33" s="264">
        <f t="shared" si="42"/>
        <v>0</v>
      </c>
      <c r="O33" s="264">
        <f t="shared" si="42"/>
        <v>0</v>
      </c>
      <c r="P33" s="264">
        <f t="shared" si="42"/>
        <v>0</v>
      </c>
      <c r="Q33" s="264">
        <f t="shared" si="42"/>
        <v>0</v>
      </c>
      <c r="R33" s="264">
        <f t="shared" si="42"/>
        <v>0</v>
      </c>
      <c r="S33" s="264">
        <f t="shared" si="42"/>
        <v>0</v>
      </c>
      <c r="T33" s="264">
        <f t="shared" si="42"/>
        <v>0</v>
      </c>
      <c r="U33" s="264">
        <f t="shared" si="42"/>
        <v>0</v>
      </c>
      <c r="V33" s="264">
        <f t="shared" si="42"/>
        <v>0</v>
      </c>
    </row>
    <row r="34" spans="1:22" hidden="1" x14ac:dyDescent="0.3">
      <c r="A34" s="267" t="s">
        <v>142</v>
      </c>
      <c r="B34" s="271">
        <v>0</v>
      </c>
      <c r="C34" s="271">
        <v>0</v>
      </c>
      <c r="D34" s="271"/>
      <c r="E34" s="271">
        <v>0</v>
      </c>
      <c r="F34" s="271">
        <v>0</v>
      </c>
      <c r="G34" s="271">
        <f t="shared" ref="G34:G39" si="43">B34*E34*F34</f>
        <v>0</v>
      </c>
      <c r="H34" s="271">
        <f t="shared" ref="H34:H39" si="44">C34*E34</f>
        <v>0</v>
      </c>
      <c r="I34" s="271">
        <f t="shared" ref="I34:I39" si="45">SUM(G34:H34)</f>
        <v>0</v>
      </c>
      <c r="J34" s="271">
        <v>0</v>
      </c>
      <c r="K34" s="271">
        <v>0</v>
      </c>
      <c r="L34" s="271">
        <f t="shared" ref="L34:L39" si="46">B34*J34*K34</f>
        <v>0</v>
      </c>
      <c r="M34" s="271">
        <f t="shared" ref="M34:M39" si="47">C34*J34</f>
        <v>0</v>
      </c>
      <c r="N34" s="271">
        <f t="shared" ref="N34:N39" si="48">SUM(L34:M34)</f>
        <v>0</v>
      </c>
      <c r="O34" s="271">
        <v>0</v>
      </c>
      <c r="P34" s="271">
        <v>0</v>
      </c>
      <c r="Q34" s="271">
        <f t="shared" ref="Q34:Q39" si="49">B34*O34*P34</f>
        <v>0</v>
      </c>
      <c r="R34" s="271">
        <f t="shared" ref="R34:R39" si="50">C34*O34</f>
        <v>0</v>
      </c>
      <c r="S34" s="271">
        <f t="shared" ref="S34:S39" si="51">SUM(Q34:R34)</f>
        <v>0</v>
      </c>
      <c r="T34" s="271">
        <f t="shared" ref="T34:U39" si="52">G34+L34+Q34</f>
        <v>0</v>
      </c>
      <c r="U34" s="271">
        <f t="shared" si="52"/>
        <v>0</v>
      </c>
      <c r="V34" s="271">
        <f t="shared" ref="V34:V39" si="53">SUM(T34:U34)</f>
        <v>0</v>
      </c>
    </row>
    <row r="35" spans="1:22" hidden="1" x14ac:dyDescent="0.3">
      <c r="A35" s="267" t="s">
        <v>143</v>
      </c>
      <c r="B35" s="271">
        <v>0</v>
      </c>
      <c r="C35" s="271">
        <v>0</v>
      </c>
      <c r="D35" s="271"/>
      <c r="E35" s="271">
        <v>0</v>
      </c>
      <c r="F35" s="271">
        <v>0</v>
      </c>
      <c r="G35" s="271">
        <f t="shared" si="43"/>
        <v>0</v>
      </c>
      <c r="H35" s="271">
        <f t="shared" si="44"/>
        <v>0</v>
      </c>
      <c r="I35" s="271">
        <f t="shared" si="45"/>
        <v>0</v>
      </c>
      <c r="J35" s="271">
        <v>0</v>
      </c>
      <c r="K35" s="271">
        <v>0</v>
      </c>
      <c r="L35" s="271">
        <f t="shared" si="46"/>
        <v>0</v>
      </c>
      <c r="M35" s="271">
        <f t="shared" si="47"/>
        <v>0</v>
      </c>
      <c r="N35" s="271">
        <f t="shared" si="48"/>
        <v>0</v>
      </c>
      <c r="O35" s="271">
        <v>0</v>
      </c>
      <c r="P35" s="271">
        <v>0</v>
      </c>
      <c r="Q35" s="271">
        <f t="shared" si="49"/>
        <v>0</v>
      </c>
      <c r="R35" s="271">
        <f t="shared" si="50"/>
        <v>0</v>
      </c>
      <c r="S35" s="271">
        <f t="shared" si="51"/>
        <v>0</v>
      </c>
      <c r="T35" s="271">
        <f t="shared" si="52"/>
        <v>0</v>
      </c>
      <c r="U35" s="271">
        <f t="shared" si="52"/>
        <v>0</v>
      </c>
      <c r="V35" s="271">
        <f t="shared" si="53"/>
        <v>0</v>
      </c>
    </row>
    <row r="36" spans="1:22" hidden="1" x14ac:dyDescent="0.3">
      <c r="A36" s="267" t="s">
        <v>144</v>
      </c>
      <c r="B36" s="271">
        <v>0</v>
      </c>
      <c r="C36" s="271">
        <v>0</v>
      </c>
      <c r="D36" s="271"/>
      <c r="E36" s="271">
        <v>0</v>
      </c>
      <c r="F36" s="271">
        <v>0</v>
      </c>
      <c r="G36" s="271">
        <f t="shared" si="43"/>
        <v>0</v>
      </c>
      <c r="H36" s="271">
        <f t="shared" si="44"/>
        <v>0</v>
      </c>
      <c r="I36" s="271">
        <f t="shared" si="45"/>
        <v>0</v>
      </c>
      <c r="J36" s="271">
        <v>0</v>
      </c>
      <c r="K36" s="271">
        <v>0</v>
      </c>
      <c r="L36" s="271">
        <f t="shared" si="46"/>
        <v>0</v>
      </c>
      <c r="M36" s="271">
        <f t="shared" si="47"/>
        <v>0</v>
      </c>
      <c r="N36" s="271">
        <f t="shared" si="48"/>
        <v>0</v>
      </c>
      <c r="O36" s="271">
        <v>0</v>
      </c>
      <c r="P36" s="271">
        <v>0</v>
      </c>
      <c r="Q36" s="271">
        <f t="shared" si="49"/>
        <v>0</v>
      </c>
      <c r="R36" s="271">
        <f t="shared" si="50"/>
        <v>0</v>
      </c>
      <c r="S36" s="271">
        <f t="shared" si="51"/>
        <v>0</v>
      </c>
      <c r="T36" s="271">
        <f t="shared" si="52"/>
        <v>0</v>
      </c>
      <c r="U36" s="271">
        <f t="shared" si="52"/>
        <v>0</v>
      </c>
      <c r="V36" s="271">
        <f t="shared" si="53"/>
        <v>0</v>
      </c>
    </row>
    <row r="37" spans="1:22" hidden="1" x14ac:dyDescent="0.3">
      <c r="A37" s="267" t="s">
        <v>145</v>
      </c>
      <c r="B37" s="271">
        <v>0</v>
      </c>
      <c r="C37" s="271">
        <v>0</v>
      </c>
      <c r="D37" s="271"/>
      <c r="E37" s="271">
        <v>0</v>
      </c>
      <c r="F37" s="271">
        <v>0</v>
      </c>
      <c r="G37" s="271">
        <f t="shared" si="43"/>
        <v>0</v>
      </c>
      <c r="H37" s="271">
        <f t="shared" si="44"/>
        <v>0</v>
      </c>
      <c r="I37" s="271">
        <f t="shared" si="45"/>
        <v>0</v>
      </c>
      <c r="J37" s="271">
        <v>0</v>
      </c>
      <c r="K37" s="271">
        <v>0</v>
      </c>
      <c r="L37" s="271">
        <f t="shared" si="46"/>
        <v>0</v>
      </c>
      <c r="M37" s="271">
        <f t="shared" si="47"/>
        <v>0</v>
      </c>
      <c r="N37" s="271">
        <f t="shared" si="48"/>
        <v>0</v>
      </c>
      <c r="O37" s="271">
        <v>0</v>
      </c>
      <c r="P37" s="271">
        <v>0</v>
      </c>
      <c r="Q37" s="271">
        <f t="shared" si="49"/>
        <v>0</v>
      </c>
      <c r="R37" s="271">
        <f t="shared" si="50"/>
        <v>0</v>
      </c>
      <c r="S37" s="271">
        <f t="shared" si="51"/>
        <v>0</v>
      </c>
      <c r="T37" s="271">
        <f t="shared" si="52"/>
        <v>0</v>
      </c>
      <c r="U37" s="271">
        <f t="shared" si="52"/>
        <v>0</v>
      </c>
      <c r="V37" s="271">
        <f t="shared" si="53"/>
        <v>0</v>
      </c>
    </row>
    <row r="38" spans="1:22" hidden="1" x14ac:dyDescent="0.3">
      <c r="A38" s="267" t="s">
        <v>146</v>
      </c>
      <c r="B38" s="271">
        <v>0</v>
      </c>
      <c r="C38" s="271">
        <v>0</v>
      </c>
      <c r="D38" s="271"/>
      <c r="E38" s="271">
        <v>0</v>
      </c>
      <c r="F38" s="271">
        <v>0</v>
      </c>
      <c r="G38" s="271">
        <f t="shared" si="43"/>
        <v>0</v>
      </c>
      <c r="H38" s="271">
        <f t="shared" si="44"/>
        <v>0</v>
      </c>
      <c r="I38" s="271">
        <f t="shared" si="45"/>
        <v>0</v>
      </c>
      <c r="J38" s="271">
        <v>0</v>
      </c>
      <c r="K38" s="271">
        <v>0</v>
      </c>
      <c r="L38" s="271">
        <f t="shared" si="46"/>
        <v>0</v>
      </c>
      <c r="M38" s="271">
        <f t="shared" si="47"/>
        <v>0</v>
      </c>
      <c r="N38" s="271">
        <f t="shared" si="48"/>
        <v>0</v>
      </c>
      <c r="O38" s="271">
        <v>0</v>
      </c>
      <c r="P38" s="271">
        <v>0</v>
      </c>
      <c r="Q38" s="271">
        <f t="shared" si="49"/>
        <v>0</v>
      </c>
      <c r="R38" s="271">
        <f t="shared" si="50"/>
        <v>0</v>
      </c>
      <c r="S38" s="271">
        <f t="shared" si="51"/>
        <v>0</v>
      </c>
      <c r="T38" s="271">
        <f t="shared" si="52"/>
        <v>0</v>
      </c>
      <c r="U38" s="271">
        <f t="shared" si="52"/>
        <v>0</v>
      </c>
      <c r="V38" s="271">
        <f t="shared" si="53"/>
        <v>0</v>
      </c>
    </row>
    <row r="39" spans="1:22" hidden="1" x14ac:dyDescent="0.3">
      <c r="A39" s="274" t="s">
        <v>147</v>
      </c>
      <c r="B39" s="275">
        <v>0</v>
      </c>
      <c r="C39" s="275">
        <v>0</v>
      </c>
      <c r="D39" s="275"/>
      <c r="E39" s="275">
        <v>0</v>
      </c>
      <c r="F39" s="275">
        <v>0</v>
      </c>
      <c r="G39" s="275">
        <f t="shared" si="43"/>
        <v>0</v>
      </c>
      <c r="H39" s="275">
        <f t="shared" si="44"/>
        <v>0</v>
      </c>
      <c r="I39" s="275">
        <f t="shared" si="45"/>
        <v>0</v>
      </c>
      <c r="J39" s="275">
        <v>0</v>
      </c>
      <c r="K39" s="275">
        <v>0</v>
      </c>
      <c r="L39" s="275">
        <f t="shared" si="46"/>
        <v>0</v>
      </c>
      <c r="M39" s="275">
        <f t="shared" si="47"/>
        <v>0</v>
      </c>
      <c r="N39" s="275">
        <f t="shared" si="48"/>
        <v>0</v>
      </c>
      <c r="O39" s="275">
        <v>0</v>
      </c>
      <c r="P39" s="275">
        <v>0</v>
      </c>
      <c r="Q39" s="275">
        <f t="shared" si="49"/>
        <v>0</v>
      </c>
      <c r="R39" s="275">
        <f t="shared" si="50"/>
        <v>0</v>
      </c>
      <c r="S39" s="275">
        <f t="shared" si="51"/>
        <v>0</v>
      </c>
      <c r="T39" s="275">
        <f t="shared" si="52"/>
        <v>0</v>
      </c>
      <c r="U39" s="275">
        <f t="shared" si="52"/>
        <v>0</v>
      </c>
      <c r="V39" s="275">
        <f t="shared" si="53"/>
        <v>0</v>
      </c>
    </row>
    <row r="40" spans="1:22" ht="18.75" customHeight="1" x14ac:dyDescent="0.3">
      <c r="A40" s="258" t="s">
        <v>42</v>
      </c>
      <c r="B40" s="276"/>
      <c r="C40" s="276"/>
      <c r="D40" s="276"/>
      <c r="E40" s="276">
        <f>+E41+E60</f>
        <v>0</v>
      </c>
      <c r="F40" s="276"/>
      <c r="G40" s="276">
        <f t="shared" ref="G40:V40" si="54">+G41+G60</f>
        <v>0</v>
      </c>
      <c r="H40" s="276">
        <f t="shared" si="54"/>
        <v>0</v>
      </c>
      <c r="I40" s="276">
        <f t="shared" si="54"/>
        <v>0</v>
      </c>
      <c r="J40" s="276">
        <f t="shared" si="54"/>
        <v>0</v>
      </c>
      <c r="K40" s="276"/>
      <c r="L40" s="276">
        <f t="shared" si="54"/>
        <v>0</v>
      </c>
      <c r="M40" s="276">
        <f t="shared" si="54"/>
        <v>0</v>
      </c>
      <c r="N40" s="276">
        <f t="shared" si="54"/>
        <v>0</v>
      </c>
      <c r="O40" s="276">
        <f t="shared" si="54"/>
        <v>0</v>
      </c>
      <c r="P40" s="276"/>
      <c r="Q40" s="276">
        <f t="shared" si="54"/>
        <v>0</v>
      </c>
      <c r="R40" s="276">
        <f t="shared" si="54"/>
        <v>0</v>
      </c>
      <c r="S40" s="276">
        <f t="shared" si="54"/>
        <v>0</v>
      </c>
      <c r="T40" s="276">
        <f t="shared" si="54"/>
        <v>0</v>
      </c>
      <c r="U40" s="276">
        <f t="shared" si="54"/>
        <v>0</v>
      </c>
      <c r="V40" s="276">
        <f t="shared" si="54"/>
        <v>0</v>
      </c>
    </row>
    <row r="41" spans="1:22" s="255" customFormat="1" ht="18.75" x14ac:dyDescent="0.3">
      <c r="A41" s="277" t="s">
        <v>78</v>
      </c>
      <c r="B41" s="278"/>
      <c r="C41" s="278"/>
      <c r="D41" s="278"/>
      <c r="E41" s="278">
        <f>E42+E51</f>
        <v>0</v>
      </c>
      <c r="F41" s="278"/>
      <c r="G41" s="278">
        <f>G42+G51</f>
        <v>0</v>
      </c>
      <c r="H41" s="278">
        <f>H42+H51</f>
        <v>0</v>
      </c>
      <c r="I41" s="278">
        <f>I42+I51</f>
        <v>0</v>
      </c>
      <c r="J41" s="278">
        <f>J42+J51</f>
        <v>0</v>
      </c>
      <c r="K41" s="278"/>
      <c r="L41" s="278">
        <f>L42+L51</f>
        <v>0</v>
      </c>
      <c r="M41" s="278">
        <f>M42+M51</f>
        <v>0</v>
      </c>
      <c r="N41" s="278">
        <f>N42+N51</f>
        <v>0</v>
      </c>
      <c r="O41" s="278">
        <f>O42+O51</f>
        <v>0</v>
      </c>
      <c r="P41" s="278"/>
      <c r="Q41" s="278">
        <f t="shared" ref="Q41:V41" si="55">Q42+Q51</f>
        <v>0</v>
      </c>
      <c r="R41" s="278">
        <f t="shared" si="55"/>
        <v>0</v>
      </c>
      <c r="S41" s="278">
        <f t="shared" si="55"/>
        <v>0</v>
      </c>
      <c r="T41" s="278">
        <f t="shared" si="55"/>
        <v>0</v>
      </c>
      <c r="U41" s="278">
        <f t="shared" si="55"/>
        <v>0</v>
      </c>
      <c r="V41" s="278">
        <f t="shared" si="55"/>
        <v>0</v>
      </c>
    </row>
    <row r="42" spans="1:22" s="262" customFormat="1" x14ac:dyDescent="0.3">
      <c r="A42" s="260" t="s">
        <v>121</v>
      </c>
      <c r="B42" s="261"/>
      <c r="C42" s="261"/>
      <c r="D42" s="261"/>
      <c r="E42" s="261">
        <f>E43+E47</f>
        <v>0</v>
      </c>
      <c r="F42" s="261"/>
      <c r="G42" s="261">
        <f>G43+G47</f>
        <v>0</v>
      </c>
      <c r="H42" s="261">
        <f t="shared" ref="H42:J42" si="56">H43+H47</f>
        <v>0</v>
      </c>
      <c r="I42" s="261">
        <f t="shared" si="56"/>
        <v>0</v>
      </c>
      <c r="J42" s="261">
        <f t="shared" si="56"/>
        <v>0</v>
      </c>
      <c r="K42" s="261"/>
      <c r="L42" s="261">
        <f>L43+L47</f>
        <v>0</v>
      </c>
      <c r="M42" s="261">
        <f t="shared" ref="M42:V42" si="57">M43+M47</f>
        <v>0</v>
      </c>
      <c r="N42" s="261">
        <f t="shared" si="57"/>
        <v>0</v>
      </c>
      <c r="O42" s="261">
        <f t="shared" si="57"/>
        <v>0</v>
      </c>
      <c r="P42" s="261"/>
      <c r="Q42" s="261">
        <f t="shared" si="57"/>
        <v>0</v>
      </c>
      <c r="R42" s="261">
        <f t="shared" si="57"/>
        <v>0</v>
      </c>
      <c r="S42" s="261">
        <f t="shared" si="57"/>
        <v>0</v>
      </c>
      <c r="T42" s="261">
        <f t="shared" si="57"/>
        <v>0</v>
      </c>
      <c r="U42" s="261">
        <f t="shared" si="57"/>
        <v>0</v>
      </c>
      <c r="V42" s="261">
        <f t="shared" si="57"/>
        <v>0</v>
      </c>
    </row>
    <row r="43" spans="1:22" s="266" customFormat="1" ht="18.75" x14ac:dyDescent="0.3">
      <c r="A43" s="263" t="s">
        <v>149</v>
      </c>
      <c r="B43" s="264"/>
      <c r="C43" s="264"/>
      <c r="D43" s="264"/>
      <c r="E43" s="264">
        <f t="shared" ref="E43:V43" si="58">SUM(E44:E46)</f>
        <v>0</v>
      </c>
      <c r="F43" s="264">
        <f t="shared" si="58"/>
        <v>0</v>
      </c>
      <c r="G43" s="264">
        <f t="shared" si="58"/>
        <v>0</v>
      </c>
      <c r="H43" s="264">
        <f t="shared" si="58"/>
        <v>0</v>
      </c>
      <c r="I43" s="264">
        <f t="shared" si="58"/>
        <v>0</v>
      </c>
      <c r="J43" s="264">
        <f t="shared" si="58"/>
        <v>0</v>
      </c>
      <c r="K43" s="264">
        <f t="shared" si="58"/>
        <v>0</v>
      </c>
      <c r="L43" s="264">
        <f t="shared" si="58"/>
        <v>0</v>
      </c>
      <c r="M43" s="264">
        <f t="shared" si="58"/>
        <v>0</v>
      </c>
      <c r="N43" s="264">
        <f t="shared" si="58"/>
        <v>0</v>
      </c>
      <c r="O43" s="264">
        <f t="shared" si="58"/>
        <v>0</v>
      </c>
      <c r="P43" s="264">
        <f t="shared" si="58"/>
        <v>0</v>
      </c>
      <c r="Q43" s="264">
        <f t="shared" si="58"/>
        <v>0</v>
      </c>
      <c r="R43" s="264">
        <f t="shared" si="58"/>
        <v>0</v>
      </c>
      <c r="S43" s="264">
        <f t="shared" si="58"/>
        <v>0</v>
      </c>
      <c r="T43" s="264">
        <f t="shared" si="58"/>
        <v>0</v>
      </c>
      <c r="U43" s="264">
        <f t="shared" si="58"/>
        <v>0</v>
      </c>
      <c r="V43" s="264">
        <f t="shared" si="58"/>
        <v>0</v>
      </c>
    </row>
    <row r="44" spans="1:22" x14ac:dyDescent="0.3">
      <c r="A44" s="267" t="s">
        <v>142</v>
      </c>
      <c r="B44" s="271">
        <v>0</v>
      </c>
      <c r="C44" s="271">
        <v>0</v>
      </c>
      <c r="D44" s="271"/>
      <c r="E44" s="271">
        <v>0</v>
      </c>
      <c r="F44" s="271">
        <v>0</v>
      </c>
      <c r="G44" s="271">
        <f>B44*E44*F44</f>
        <v>0</v>
      </c>
      <c r="H44" s="271">
        <f>C44*E44</f>
        <v>0</v>
      </c>
      <c r="I44" s="271">
        <f>SUM(G44:H44)</f>
        <v>0</v>
      </c>
      <c r="J44" s="271">
        <v>0</v>
      </c>
      <c r="K44" s="271">
        <v>0</v>
      </c>
      <c r="L44" s="271">
        <f>B44*J44*K44</f>
        <v>0</v>
      </c>
      <c r="M44" s="271">
        <f>C44*J44</f>
        <v>0</v>
      </c>
      <c r="N44" s="271">
        <f>SUM(L44:M44)</f>
        <v>0</v>
      </c>
      <c r="O44" s="271">
        <v>0</v>
      </c>
      <c r="P44" s="271">
        <v>0</v>
      </c>
      <c r="Q44" s="271">
        <f>B44*O44*P44</f>
        <v>0</v>
      </c>
      <c r="R44" s="271">
        <f>C44*O44</f>
        <v>0</v>
      </c>
      <c r="S44" s="271">
        <f>SUM(Q44:R44)</f>
        <v>0</v>
      </c>
      <c r="T44" s="271">
        <f t="shared" ref="T44:U46" si="59">G44+L44+Q44</f>
        <v>0</v>
      </c>
      <c r="U44" s="271">
        <f t="shared" si="59"/>
        <v>0</v>
      </c>
      <c r="V44" s="271">
        <f>SUM(T44:U44)</f>
        <v>0</v>
      </c>
    </row>
    <row r="45" spans="1:22" x14ac:dyDescent="0.3">
      <c r="A45" s="267" t="s">
        <v>143</v>
      </c>
      <c r="B45" s="271">
        <v>0</v>
      </c>
      <c r="C45" s="271">
        <v>0</v>
      </c>
      <c r="D45" s="271"/>
      <c r="E45" s="271">
        <v>0</v>
      </c>
      <c r="F45" s="271">
        <v>0</v>
      </c>
      <c r="G45" s="271">
        <f>B45*E45*F45</f>
        <v>0</v>
      </c>
      <c r="H45" s="271">
        <f>C45*E45</f>
        <v>0</v>
      </c>
      <c r="I45" s="271">
        <f>SUM(G45:H45)</f>
        <v>0</v>
      </c>
      <c r="J45" s="271">
        <v>0</v>
      </c>
      <c r="K45" s="271">
        <v>0</v>
      </c>
      <c r="L45" s="271">
        <f>B45*J45*K45</f>
        <v>0</v>
      </c>
      <c r="M45" s="271">
        <f>C45*J45</f>
        <v>0</v>
      </c>
      <c r="N45" s="271">
        <f>SUM(L45:M45)</f>
        <v>0</v>
      </c>
      <c r="O45" s="271">
        <v>0</v>
      </c>
      <c r="P45" s="271">
        <v>0</v>
      </c>
      <c r="Q45" s="271">
        <f>B45*O45*P45</f>
        <v>0</v>
      </c>
      <c r="R45" s="271">
        <f>C45*O45</f>
        <v>0</v>
      </c>
      <c r="S45" s="271">
        <f>SUM(Q45:R45)</f>
        <v>0</v>
      </c>
      <c r="T45" s="271">
        <f t="shared" si="59"/>
        <v>0</v>
      </c>
      <c r="U45" s="271">
        <f t="shared" si="59"/>
        <v>0</v>
      </c>
      <c r="V45" s="271">
        <f>SUM(T45:U45)</f>
        <v>0</v>
      </c>
    </row>
    <row r="46" spans="1:22" hidden="1" x14ac:dyDescent="0.3">
      <c r="A46" s="267" t="s">
        <v>144</v>
      </c>
      <c r="B46" s="271">
        <v>0</v>
      </c>
      <c r="C46" s="271">
        <v>0</v>
      </c>
      <c r="D46" s="271"/>
      <c r="E46" s="271">
        <v>0</v>
      </c>
      <c r="F46" s="271">
        <v>0</v>
      </c>
      <c r="G46" s="271">
        <f>B46*E46*F46</f>
        <v>0</v>
      </c>
      <c r="H46" s="271">
        <f>C46*E46</f>
        <v>0</v>
      </c>
      <c r="I46" s="271">
        <f>SUM(G46:H46)</f>
        <v>0</v>
      </c>
      <c r="J46" s="271">
        <v>0</v>
      </c>
      <c r="K46" s="271">
        <v>0</v>
      </c>
      <c r="L46" s="271">
        <f>B46*J46*K46</f>
        <v>0</v>
      </c>
      <c r="M46" s="271">
        <f>C46*J46</f>
        <v>0</v>
      </c>
      <c r="N46" s="271">
        <f>SUM(L46:M46)</f>
        <v>0</v>
      </c>
      <c r="O46" s="271">
        <v>0</v>
      </c>
      <c r="P46" s="271">
        <v>0</v>
      </c>
      <c r="Q46" s="271">
        <f>B46*O46*P46</f>
        <v>0</v>
      </c>
      <c r="R46" s="271">
        <f>C46*O46</f>
        <v>0</v>
      </c>
      <c r="S46" s="271">
        <f>SUM(Q46:R46)</f>
        <v>0</v>
      </c>
      <c r="T46" s="271">
        <f t="shared" si="59"/>
        <v>0</v>
      </c>
      <c r="U46" s="271">
        <f t="shared" si="59"/>
        <v>0</v>
      </c>
      <c r="V46" s="271">
        <f>SUM(T46:U46)</f>
        <v>0</v>
      </c>
    </row>
    <row r="47" spans="1:22" s="266" customFormat="1" ht="18.75" hidden="1" x14ac:dyDescent="0.3">
      <c r="A47" s="263" t="s">
        <v>150</v>
      </c>
      <c r="B47" s="264"/>
      <c r="C47" s="264"/>
      <c r="D47" s="264"/>
      <c r="E47" s="264">
        <f t="shared" ref="E47:V47" si="60">SUM(E48:E50)</f>
        <v>0</v>
      </c>
      <c r="F47" s="264">
        <f t="shared" si="60"/>
        <v>0</v>
      </c>
      <c r="G47" s="264">
        <f t="shared" si="60"/>
        <v>0</v>
      </c>
      <c r="H47" s="264">
        <f t="shared" si="60"/>
        <v>0</v>
      </c>
      <c r="I47" s="264">
        <f t="shared" si="60"/>
        <v>0</v>
      </c>
      <c r="J47" s="264">
        <f t="shared" si="60"/>
        <v>0</v>
      </c>
      <c r="K47" s="264">
        <f t="shared" si="60"/>
        <v>0</v>
      </c>
      <c r="L47" s="264">
        <f t="shared" si="60"/>
        <v>0</v>
      </c>
      <c r="M47" s="264">
        <f t="shared" si="60"/>
        <v>0</v>
      </c>
      <c r="N47" s="264">
        <f t="shared" si="60"/>
        <v>0</v>
      </c>
      <c r="O47" s="264">
        <f t="shared" si="60"/>
        <v>0</v>
      </c>
      <c r="P47" s="264">
        <f t="shared" si="60"/>
        <v>0</v>
      </c>
      <c r="Q47" s="264">
        <f t="shared" si="60"/>
        <v>0</v>
      </c>
      <c r="R47" s="264">
        <f t="shared" si="60"/>
        <v>0</v>
      </c>
      <c r="S47" s="264">
        <f t="shared" si="60"/>
        <v>0</v>
      </c>
      <c r="T47" s="264">
        <f t="shared" si="60"/>
        <v>0</v>
      </c>
      <c r="U47" s="264">
        <f t="shared" si="60"/>
        <v>0</v>
      </c>
      <c r="V47" s="264">
        <f t="shared" si="60"/>
        <v>0</v>
      </c>
    </row>
    <row r="48" spans="1:22" hidden="1" x14ac:dyDescent="0.3">
      <c r="A48" s="267" t="s">
        <v>142</v>
      </c>
      <c r="B48" s="271">
        <v>0</v>
      </c>
      <c r="C48" s="271">
        <v>0</v>
      </c>
      <c r="D48" s="271"/>
      <c r="E48" s="271">
        <v>0</v>
      </c>
      <c r="F48" s="271">
        <v>0</v>
      </c>
      <c r="G48" s="271">
        <f>B48*E48*F48</f>
        <v>0</v>
      </c>
      <c r="H48" s="271">
        <f>C48*E48</f>
        <v>0</v>
      </c>
      <c r="I48" s="271">
        <f>SUM(G48:H48)</f>
        <v>0</v>
      </c>
      <c r="J48" s="271">
        <v>0</v>
      </c>
      <c r="K48" s="271">
        <v>0</v>
      </c>
      <c r="L48" s="271">
        <f>B48*J48*K48</f>
        <v>0</v>
      </c>
      <c r="M48" s="271">
        <f>C48*J48</f>
        <v>0</v>
      </c>
      <c r="N48" s="271">
        <f>SUM(L48:M48)</f>
        <v>0</v>
      </c>
      <c r="O48" s="271">
        <v>0</v>
      </c>
      <c r="P48" s="271">
        <v>0</v>
      </c>
      <c r="Q48" s="271">
        <f>B48*O48*P48</f>
        <v>0</v>
      </c>
      <c r="R48" s="271">
        <f>C48*O48</f>
        <v>0</v>
      </c>
      <c r="S48" s="271">
        <f>SUM(Q48:R48)</f>
        <v>0</v>
      </c>
      <c r="T48" s="271">
        <f t="shared" ref="T48:U50" si="61">G48+L48+Q48</f>
        <v>0</v>
      </c>
      <c r="U48" s="271">
        <f t="shared" si="61"/>
        <v>0</v>
      </c>
      <c r="V48" s="271">
        <f>SUM(T48:U48)</f>
        <v>0</v>
      </c>
    </row>
    <row r="49" spans="1:22" hidden="1" x14ac:dyDescent="0.3">
      <c r="A49" s="267" t="s">
        <v>143</v>
      </c>
      <c r="B49" s="271">
        <v>0</v>
      </c>
      <c r="C49" s="271">
        <v>0</v>
      </c>
      <c r="D49" s="271"/>
      <c r="E49" s="271">
        <v>0</v>
      </c>
      <c r="F49" s="271">
        <v>0</v>
      </c>
      <c r="G49" s="271">
        <f>B49*E49*F49</f>
        <v>0</v>
      </c>
      <c r="H49" s="271">
        <f>C49*E49</f>
        <v>0</v>
      </c>
      <c r="I49" s="271">
        <f>SUM(G49:H49)</f>
        <v>0</v>
      </c>
      <c r="J49" s="271">
        <v>0</v>
      </c>
      <c r="K49" s="271">
        <v>0</v>
      </c>
      <c r="L49" s="271">
        <f>B49*J49*K49</f>
        <v>0</v>
      </c>
      <c r="M49" s="271">
        <f>C49*J49</f>
        <v>0</v>
      </c>
      <c r="N49" s="271">
        <f>SUM(L49:M49)</f>
        <v>0</v>
      </c>
      <c r="O49" s="271">
        <v>0</v>
      </c>
      <c r="P49" s="271">
        <v>0</v>
      </c>
      <c r="Q49" s="271">
        <f>B49*O49*P49</f>
        <v>0</v>
      </c>
      <c r="R49" s="271">
        <f>C49*O49</f>
        <v>0</v>
      </c>
      <c r="S49" s="271">
        <f>SUM(Q49:R49)</f>
        <v>0</v>
      </c>
      <c r="T49" s="271">
        <f t="shared" si="61"/>
        <v>0</v>
      </c>
      <c r="U49" s="271">
        <f t="shared" si="61"/>
        <v>0</v>
      </c>
      <c r="V49" s="271">
        <f>SUM(T49:U49)</f>
        <v>0</v>
      </c>
    </row>
    <row r="50" spans="1:22" hidden="1" x14ac:dyDescent="0.3">
      <c r="A50" s="267" t="s">
        <v>144</v>
      </c>
      <c r="B50" s="271">
        <v>0</v>
      </c>
      <c r="C50" s="271">
        <v>0</v>
      </c>
      <c r="D50" s="271"/>
      <c r="E50" s="271">
        <v>0</v>
      </c>
      <c r="F50" s="271">
        <v>0</v>
      </c>
      <c r="G50" s="271">
        <f>B50*E50*F50</f>
        <v>0</v>
      </c>
      <c r="H50" s="271">
        <f>C50*E50</f>
        <v>0</v>
      </c>
      <c r="I50" s="271">
        <f>SUM(G50:H50)</f>
        <v>0</v>
      </c>
      <c r="J50" s="271">
        <v>0</v>
      </c>
      <c r="K50" s="271">
        <v>0</v>
      </c>
      <c r="L50" s="271">
        <f>B50*J50*K50</f>
        <v>0</v>
      </c>
      <c r="M50" s="271">
        <f>C50*J50</f>
        <v>0</v>
      </c>
      <c r="N50" s="271">
        <f>SUM(L50:M50)</f>
        <v>0</v>
      </c>
      <c r="O50" s="271">
        <v>0</v>
      </c>
      <c r="P50" s="271">
        <v>0</v>
      </c>
      <c r="Q50" s="271">
        <f>B50*O50*P50</f>
        <v>0</v>
      </c>
      <c r="R50" s="271">
        <f>C50*O50</f>
        <v>0</v>
      </c>
      <c r="S50" s="271">
        <f>SUM(Q50:R50)</f>
        <v>0</v>
      </c>
      <c r="T50" s="271">
        <f t="shared" si="61"/>
        <v>0</v>
      </c>
      <c r="U50" s="271">
        <f t="shared" si="61"/>
        <v>0</v>
      </c>
      <c r="V50" s="271">
        <f>SUM(T50:U50)</f>
        <v>0</v>
      </c>
    </row>
    <row r="51" spans="1:22" s="262" customFormat="1" x14ac:dyDescent="0.3">
      <c r="A51" s="260" t="s">
        <v>122</v>
      </c>
      <c r="B51" s="261"/>
      <c r="C51" s="261"/>
      <c r="D51" s="261"/>
      <c r="E51" s="261">
        <f>E52+E56</f>
        <v>0</v>
      </c>
      <c r="F51" s="261"/>
      <c r="G51" s="261">
        <f t="shared" ref="G51:V51" si="62">G52+G56</f>
        <v>0</v>
      </c>
      <c r="H51" s="261">
        <f t="shared" si="62"/>
        <v>0</v>
      </c>
      <c r="I51" s="261">
        <f t="shared" si="62"/>
        <v>0</v>
      </c>
      <c r="J51" s="261">
        <f t="shared" si="62"/>
        <v>0</v>
      </c>
      <c r="K51" s="261"/>
      <c r="L51" s="261">
        <f t="shared" si="62"/>
        <v>0</v>
      </c>
      <c r="M51" s="261">
        <f t="shared" si="62"/>
        <v>0</v>
      </c>
      <c r="N51" s="261">
        <f t="shared" si="62"/>
        <v>0</v>
      </c>
      <c r="O51" s="261">
        <f t="shared" si="62"/>
        <v>0</v>
      </c>
      <c r="P51" s="261"/>
      <c r="Q51" s="261">
        <f t="shared" si="62"/>
        <v>0</v>
      </c>
      <c r="R51" s="261">
        <f t="shared" si="62"/>
        <v>0</v>
      </c>
      <c r="S51" s="261">
        <f t="shared" si="62"/>
        <v>0</v>
      </c>
      <c r="T51" s="261">
        <f t="shared" si="62"/>
        <v>0</v>
      </c>
      <c r="U51" s="261">
        <f t="shared" si="62"/>
        <v>0</v>
      </c>
      <c r="V51" s="261">
        <f t="shared" si="62"/>
        <v>0</v>
      </c>
    </row>
    <row r="52" spans="1:22" s="266" customFormat="1" ht="18.75" x14ac:dyDescent="0.3">
      <c r="A52" s="263" t="s">
        <v>149</v>
      </c>
      <c r="B52" s="264"/>
      <c r="C52" s="264"/>
      <c r="D52" s="264"/>
      <c r="E52" s="264">
        <f t="shared" ref="E52:V52" si="63">SUM(E53:E55)</f>
        <v>0</v>
      </c>
      <c r="F52" s="264">
        <f t="shared" si="63"/>
        <v>0</v>
      </c>
      <c r="G52" s="264">
        <f t="shared" si="63"/>
        <v>0</v>
      </c>
      <c r="H52" s="264">
        <f t="shared" si="63"/>
        <v>0</v>
      </c>
      <c r="I52" s="264">
        <f t="shared" si="63"/>
        <v>0</v>
      </c>
      <c r="J52" s="264">
        <f t="shared" si="63"/>
        <v>0</v>
      </c>
      <c r="K52" s="264">
        <f t="shared" si="63"/>
        <v>0</v>
      </c>
      <c r="L52" s="264">
        <f t="shared" si="63"/>
        <v>0</v>
      </c>
      <c r="M52" s="264">
        <f t="shared" si="63"/>
        <v>0</v>
      </c>
      <c r="N52" s="264">
        <f t="shared" si="63"/>
        <v>0</v>
      </c>
      <c r="O52" s="264">
        <f t="shared" si="63"/>
        <v>0</v>
      </c>
      <c r="P52" s="264">
        <f t="shared" si="63"/>
        <v>0</v>
      </c>
      <c r="Q52" s="264">
        <f t="shared" si="63"/>
        <v>0</v>
      </c>
      <c r="R52" s="264">
        <f t="shared" si="63"/>
        <v>0</v>
      </c>
      <c r="S52" s="264">
        <f t="shared" si="63"/>
        <v>0</v>
      </c>
      <c r="T52" s="264">
        <f t="shared" si="63"/>
        <v>0</v>
      </c>
      <c r="U52" s="264">
        <f t="shared" si="63"/>
        <v>0</v>
      </c>
      <c r="V52" s="264">
        <f t="shared" si="63"/>
        <v>0</v>
      </c>
    </row>
    <row r="53" spans="1:22" x14ac:dyDescent="0.3">
      <c r="A53" s="267" t="s">
        <v>142</v>
      </c>
      <c r="B53" s="271">
        <v>0</v>
      </c>
      <c r="C53" s="271">
        <v>0</v>
      </c>
      <c r="D53" s="271"/>
      <c r="E53" s="271">
        <v>0</v>
      </c>
      <c r="F53" s="271">
        <v>0</v>
      </c>
      <c r="G53" s="271">
        <f>B53*E53*F53</f>
        <v>0</v>
      </c>
      <c r="H53" s="271">
        <f>C53*E53</f>
        <v>0</v>
      </c>
      <c r="I53" s="271">
        <f>SUM(G53:H53)</f>
        <v>0</v>
      </c>
      <c r="J53" s="271">
        <v>0</v>
      </c>
      <c r="K53" s="271">
        <v>0</v>
      </c>
      <c r="L53" s="271">
        <f>B53*J53*K53</f>
        <v>0</v>
      </c>
      <c r="M53" s="271">
        <f>C53*J53</f>
        <v>0</v>
      </c>
      <c r="N53" s="271">
        <f>SUM(L53:M53)</f>
        <v>0</v>
      </c>
      <c r="O53" s="271">
        <v>0</v>
      </c>
      <c r="P53" s="271">
        <v>0</v>
      </c>
      <c r="Q53" s="271">
        <f>B53*O53*P53</f>
        <v>0</v>
      </c>
      <c r="R53" s="271">
        <f>C53*O53</f>
        <v>0</v>
      </c>
      <c r="S53" s="271">
        <f>SUM(Q53:R53)</f>
        <v>0</v>
      </c>
      <c r="T53" s="271">
        <f t="shared" ref="T53:U55" si="64">G53+L53+Q53</f>
        <v>0</v>
      </c>
      <c r="U53" s="271">
        <f t="shared" si="64"/>
        <v>0</v>
      </c>
      <c r="V53" s="271">
        <f>SUM(T53:U53)</f>
        <v>0</v>
      </c>
    </row>
    <row r="54" spans="1:22" x14ac:dyDescent="0.3">
      <c r="A54" s="267" t="s">
        <v>143</v>
      </c>
      <c r="B54" s="271">
        <v>0</v>
      </c>
      <c r="C54" s="271">
        <v>0</v>
      </c>
      <c r="D54" s="271"/>
      <c r="E54" s="271">
        <v>0</v>
      </c>
      <c r="F54" s="271">
        <v>0</v>
      </c>
      <c r="G54" s="271">
        <f>B54*E54*F54</f>
        <v>0</v>
      </c>
      <c r="H54" s="271">
        <f>C54*E54</f>
        <v>0</v>
      </c>
      <c r="I54" s="271">
        <f>SUM(G54:H54)</f>
        <v>0</v>
      </c>
      <c r="J54" s="271">
        <v>0</v>
      </c>
      <c r="K54" s="271">
        <v>0</v>
      </c>
      <c r="L54" s="271">
        <f>B54*J54*K54</f>
        <v>0</v>
      </c>
      <c r="M54" s="271">
        <f>C54*J54</f>
        <v>0</v>
      </c>
      <c r="N54" s="271">
        <f>SUM(L54:M54)</f>
        <v>0</v>
      </c>
      <c r="O54" s="271">
        <v>0</v>
      </c>
      <c r="P54" s="271">
        <v>0</v>
      </c>
      <c r="Q54" s="271">
        <f>B54*O54*P54</f>
        <v>0</v>
      </c>
      <c r="R54" s="271">
        <f>C54*O54</f>
        <v>0</v>
      </c>
      <c r="S54" s="271">
        <f>SUM(Q54:R54)</f>
        <v>0</v>
      </c>
      <c r="T54" s="271">
        <f t="shared" si="64"/>
        <v>0</v>
      </c>
      <c r="U54" s="271">
        <f t="shared" si="64"/>
        <v>0</v>
      </c>
      <c r="V54" s="271">
        <f>SUM(T54:U54)</f>
        <v>0</v>
      </c>
    </row>
    <row r="55" spans="1:22" hidden="1" x14ac:dyDescent="0.3">
      <c r="A55" s="267" t="s">
        <v>144</v>
      </c>
      <c r="B55" s="271">
        <v>0</v>
      </c>
      <c r="C55" s="271">
        <v>0</v>
      </c>
      <c r="D55" s="271"/>
      <c r="E55" s="271">
        <v>0</v>
      </c>
      <c r="F55" s="271">
        <v>0</v>
      </c>
      <c r="G55" s="271">
        <f>B55*E55*F55</f>
        <v>0</v>
      </c>
      <c r="H55" s="271">
        <f>C55*E55</f>
        <v>0</v>
      </c>
      <c r="I55" s="271">
        <f>SUM(G55:H55)</f>
        <v>0</v>
      </c>
      <c r="J55" s="271">
        <v>0</v>
      </c>
      <c r="K55" s="271">
        <v>0</v>
      </c>
      <c r="L55" s="271">
        <f>B55*J55*K55</f>
        <v>0</v>
      </c>
      <c r="M55" s="271">
        <f>C55*J55</f>
        <v>0</v>
      </c>
      <c r="N55" s="271">
        <f>SUM(L55:M55)</f>
        <v>0</v>
      </c>
      <c r="O55" s="271">
        <v>0</v>
      </c>
      <c r="P55" s="271">
        <v>0</v>
      </c>
      <c r="Q55" s="271">
        <f>B55*O55*P55</f>
        <v>0</v>
      </c>
      <c r="R55" s="271">
        <f>C55*O55</f>
        <v>0</v>
      </c>
      <c r="S55" s="271">
        <f>SUM(Q55:R55)</f>
        <v>0</v>
      </c>
      <c r="T55" s="271">
        <f t="shared" si="64"/>
        <v>0</v>
      </c>
      <c r="U55" s="271">
        <f t="shared" si="64"/>
        <v>0</v>
      </c>
      <c r="V55" s="271">
        <f>SUM(T55:U55)</f>
        <v>0</v>
      </c>
    </row>
    <row r="56" spans="1:22" s="266" customFormat="1" ht="18.75" hidden="1" x14ac:dyDescent="0.3">
      <c r="A56" s="263" t="s">
        <v>150</v>
      </c>
      <c r="B56" s="264"/>
      <c r="C56" s="264"/>
      <c r="D56" s="264"/>
      <c r="E56" s="264">
        <f t="shared" ref="E56:V56" si="65">SUM(E57:E59)</f>
        <v>0</v>
      </c>
      <c r="F56" s="264">
        <f t="shared" si="65"/>
        <v>0</v>
      </c>
      <c r="G56" s="264">
        <f t="shared" si="65"/>
        <v>0</v>
      </c>
      <c r="H56" s="264">
        <f t="shared" si="65"/>
        <v>0</v>
      </c>
      <c r="I56" s="264">
        <f t="shared" si="65"/>
        <v>0</v>
      </c>
      <c r="J56" s="264">
        <f t="shared" si="65"/>
        <v>0</v>
      </c>
      <c r="K56" s="264">
        <f t="shared" si="65"/>
        <v>0</v>
      </c>
      <c r="L56" s="264">
        <f t="shared" si="65"/>
        <v>0</v>
      </c>
      <c r="M56" s="264">
        <f t="shared" si="65"/>
        <v>0</v>
      </c>
      <c r="N56" s="264">
        <f t="shared" si="65"/>
        <v>0</v>
      </c>
      <c r="O56" s="264">
        <f t="shared" si="65"/>
        <v>0</v>
      </c>
      <c r="P56" s="264">
        <f t="shared" si="65"/>
        <v>0</v>
      </c>
      <c r="Q56" s="264">
        <f t="shared" si="65"/>
        <v>0</v>
      </c>
      <c r="R56" s="264">
        <f t="shared" si="65"/>
        <v>0</v>
      </c>
      <c r="S56" s="264">
        <f t="shared" si="65"/>
        <v>0</v>
      </c>
      <c r="T56" s="264">
        <f t="shared" si="65"/>
        <v>0</v>
      </c>
      <c r="U56" s="264">
        <f t="shared" si="65"/>
        <v>0</v>
      </c>
      <c r="V56" s="264">
        <f t="shared" si="65"/>
        <v>0</v>
      </c>
    </row>
    <row r="57" spans="1:22" hidden="1" x14ac:dyDescent="0.3">
      <c r="A57" s="267" t="s">
        <v>142</v>
      </c>
      <c r="B57" s="271">
        <v>0</v>
      </c>
      <c r="C57" s="271">
        <v>0</v>
      </c>
      <c r="D57" s="271"/>
      <c r="E57" s="271">
        <v>0</v>
      </c>
      <c r="F57" s="271">
        <v>0</v>
      </c>
      <c r="G57" s="271">
        <f>B57*E57*F57</f>
        <v>0</v>
      </c>
      <c r="H57" s="271">
        <f>C57*E57</f>
        <v>0</v>
      </c>
      <c r="I57" s="271">
        <f>SUM(G57:H57)</f>
        <v>0</v>
      </c>
      <c r="J57" s="271">
        <v>0</v>
      </c>
      <c r="K57" s="271">
        <v>0</v>
      </c>
      <c r="L57" s="271">
        <f>B57*J57*K57</f>
        <v>0</v>
      </c>
      <c r="M57" s="271">
        <f>C57*J57</f>
        <v>0</v>
      </c>
      <c r="N57" s="271">
        <f>SUM(L57:M57)</f>
        <v>0</v>
      </c>
      <c r="O57" s="271">
        <v>0</v>
      </c>
      <c r="P57" s="271">
        <v>0</v>
      </c>
      <c r="Q57" s="271">
        <f>B57*O57*P57</f>
        <v>0</v>
      </c>
      <c r="R57" s="271">
        <f>C57*O57</f>
        <v>0</v>
      </c>
      <c r="S57" s="271">
        <f>SUM(Q57:R57)</f>
        <v>0</v>
      </c>
      <c r="T57" s="271">
        <f t="shared" ref="T57:U59" si="66">G57+L57+Q57</f>
        <v>0</v>
      </c>
      <c r="U57" s="271">
        <f t="shared" si="66"/>
        <v>0</v>
      </c>
      <c r="V57" s="271">
        <f>SUM(T57:U57)</f>
        <v>0</v>
      </c>
    </row>
    <row r="58" spans="1:22" hidden="1" x14ac:dyDescent="0.3">
      <c r="A58" s="267" t="s">
        <v>143</v>
      </c>
      <c r="B58" s="271">
        <v>0</v>
      </c>
      <c r="C58" s="271">
        <v>0</v>
      </c>
      <c r="D58" s="271"/>
      <c r="E58" s="271">
        <v>0</v>
      </c>
      <c r="F58" s="271">
        <v>0</v>
      </c>
      <c r="G58" s="271">
        <f>B58*E58*F58</f>
        <v>0</v>
      </c>
      <c r="H58" s="271">
        <f>C58*E58</f>
        <v>0</v>
      </c>
      <c r="I58" s="271">
        <f>SUM(G58:H58)</f>
        <v>0</v>
      </c>
      <c r="J58" s="271">
        <v>0</v>
      </c>
      <c r="K58" s="271">
        <v>0</v>
      </c>
      <c r="L58" s="271">
        <f>B58*J58*K58</f>
        <v>0</v>
      </c>
      <c r="M58" s="271">
        <f>C58*J58</f>
        <v>0</v>
      </c>
      <c r="N58" s="271">
        <f>SUM(L58:M58)</f>
        <v>0</v>
      </c>
      <c r="O58" s="271">
        <v>0</v>
      </c>
      <c r="P58" s="271">
        <v>0</v>
      </c>
      <c r="Q58" s="271">
        <f>B58*O58*P58</f>
        <v>0</v>
      </c>
      <c r="R58" s="271">
        <f>C58*O58</f>
        <v>0</v>
      </c>
      <c r="S58" s="271">
        <f>SUM(Q58:R58)</f>
        <v>0</v>
      </c>
      <c r="T58" s="271">
        <f t="shared" si="66"/>
        <v>0</v>
      </c>
      <c r="U58" s="271">
        <f t="shared" si="66"/>
        <v>0</v>
      </c>
      <c r="V58" s="271">
        <f>SUM(T58:U58)</f>
        <v>0</v>
      </c>
    </row>
    <row r="59" spans="1:22" hidden="1" x14ac:dyDescent="0.3">
      <c r="A59" s="267" t="s">
        <v>144</v>
      </c>
      <c r="B59" s="271">
        <v>0</v>
      </c>
      <c r="C59" s="271">
        <v>0</v>
      </c>
      <c r="D59" s="271"/>
      <c r="E59" s="271">
        <v>0</v>
      </c>
      <c r="F59" s="271">
        <v>0</v>
      </c>
      <c r="G59" s="271">
        <f>B59*E59*F59</f>
        <v>0</v>
      </c>
      <c r="H59" s="271">
        <f>C59*E59</f>
        <v>0</v>
      </c>
      <c r="I59" s="271">
        <f>SUM(G59:H59)</f>
        <v>0</v>
      </c>
      <c r="J59" s="271">
        <v>0</v>
      </c>
      <c r="K59" s="271">
        <v>0</v>
      </c>
      <c r="L59" s="271">
        <f>B59*J59*K59</f>
        <v>0</v>
      </c>
      <c r="M59" s="271">
        <f>C59*J59</f>
        <v>0</v>
      </c>
      <c r="N59" s="271">
        <f>SUM(L59:M59)</f>
        <v>0</v>
      </c>
      <c r="O59" s="271">
        <v>0</v>
      </c>
      <c r="P59" s="271">
        <v>0</v>
      </c>
      <c r="Q59" s="271">
        <f>B59*O59*P59</f>
        <v>0</v>
      </c>
      <c r="R59" s="271">
        <f>C59*O59</f>
        <v>0</v>
      </c>
      <c r="S59" s="271">
        <f>SUM(Q59:R59)</f>
        <v>0</v>
      </c>
      <c r="T59" s="271">
        <f t="shared" si="66"/>
        <v>0</v>
      </c>
      <c r="U59" s="271">
        <f t="shared" si="66"/>
        <v>0</v>
      </c>
      <c r="V59" s="271">
        <f>SUM(T59:U59)</f>
        <v>0</v>
      </c>
    </row>
    <row r="60" spans="1:22" s="255" customFormat="1" ht="18.75" x14ac:dyDescent="0.3">
      <c r="A60" s="277" t="s">
        <v>79</v>
      </c>
      <c r="B60" s="278"/>
      <c r="C60" s="278"/>
      <c r="D60" s="278"/>
      <c r="E60" s="278">
        <f>E61+E70</f>
        <v>0</v>
      </c>
      <c r="F60" s="278"/>
      <c r="G60" s="278">
        <f>G61+G70</f>
        <v>0</v>
      </c>
      <c r="H60" s="278">
        <f>H61+H70</f>
        <v>0</v>
      </c>
      <c r="I60" s="278">
        <f>I61+I70</f>
        <v>0</v>
      </c>
      <c r="J60" s="278">
        <f>J61+J70</f>
        <v>0</v>
      </c>
      <c r="K60" s="278"/>
      <c r="L60" s="278">
        <f>L61+L70</f>
        <v>0</v>
      </c>
      <c r="M60" s="278">
        <f>M61+M70</f>
        <v>0</v>
      </c>
      <c r="N60" s="278">
        <f>N61+N70</f>
        <v>0</v>
      </c>
      <c r="O60" s="278">
        <f>O61+O70</f>
        <v>0</v>
      </c>
      <c r="P60" s="278"/>
      <c r="Q60" s="278">
        <f t="shared" ref="Q60:V60" si="67">Q61+Q70</f>
        <v>0</v>
      </c>
      <c r="R60" s="278">
        <f t="shared" si="67"/>
        <v>0</v>
      </c>
      <c r="S60" s="278">
        <f t="shared" si="67"/>
        <v>0</v>
      </c>
      <c r="T60" s="278">
        <f t="shared" si="67"/>
        <v>0</v>
      </c>
      <c r="U60" s="278">
        <f t="shared" si="67"/>
        <v>0</v>
      </c>
      <c r="V60" s="278">
        <f t="shared" si="67"/>
        <v>0</v>
      </c>
    </row>
    <row r="61" spans="1:22" s="262" customFormat="1" x14ac:dyDescent="0.3">
      <c r="A61" s="260" t="s">
        <v>121</v>
      </c>
      <c r="B61" s="261"/>
      <c r="C61" s="261"/>
      <c r="D61" s="261"/>
      <c r="E61" s="261">
        <f>E62+E66</f>
        <v>0</v>
      </c>
      <c r="F61" s="261"/>
      <c r="G61" s="261">
        <f>G62+G66</f>
        <v>0</v>
      </c>
      <c r="H61" s="261">
        <f t="shared" ref="H61:J61" si="68">H62+H66</f>
        <v>0</v>
      </c>
      <c r="I61" s="261">
        <f t="shared" si="68"/>
        <v>0</v>
      </c>
      <c r="J61" s="261">
        <f t="shared" si="68"/>
        <v>0</v>
      </c>
      <c r="K61" s="261"/>
      <c r="L61" s="261">
        <f>L62+L66</f>
        <v>0</v>
      </c>
      <c r="M61" s="261">
        <f t="shared" ref="M61:O61" si="69">M62+M66</f>
        <v>0</v>
      </c>
      <c r="N61" s="261">
        <f t="shared" si="69"/>
        <v>0</v>
      </c>
      <c r="O61" s="261">
        <f t="shared" si="69"/>
        <v>0</v>
      </c>
      <c r="P61" s="261"/>
      <c r="Q61" s="261">
        <f t="shared" ref="Q61:V61" si="70">Q62+Q66</f>
        <v>0</v>
      </c>
      <c r="R61" s="261">
        <f t="shared" si="70"/>
        <v>0</v>
      </c>
      <c r="S61" s="261">
        <f t="shared" si="70"/>
        <v>0</v>
      </c>
      <c r="T61" s="261">
        <f t="shared" si="70"/>
        <v>0</v>
      </c>
      <c r="U61" s="261">
        <f t="shared" si="70"/>
        <v>0</v>
      </c>
      <c r="V61" s="261">
        <f t="shared" si="70"/>
        <v>0</v>
      </c>
    </row>
    <row r="62" spans="1:22" s="266" customFormat="1" ht="18.75" x14ac:dyDescent="0.3">
      <c r="A62" s="263" t="s">
        <v>149</v>
      </c>
      <c r="B62" s="264"/>
      <c r="C62" s="264"/>
      <c r="D62" s="264"/>
      <c r="E62" s="264">
        <f t="shared" ref="E62:V62" si="71">SUM(E63:E65)</f>
        <v>0</v>
      </c>
      <c r="F62" s="264">
        <f t="shared" si="71"/>
        <v>0</v>
      </c>
      <c r="G62" s="264">
        <f t="shared" si="71"/>
        <v>0</v>
      </c>
      <c r="H62" s="264">
        <f t="shared" si="71"/>
        <v>0</v>
      </c>
      <c r="I62" s="264">
        <f t="shared" si="71"/>
        <v>0</v>
      </c>
      <c r="J62" s="264">
        <f t="shared" si="71"/>
        <v>0</v>
      </c>
      <c r="K62" s="264">
        <f t="shared" si="71"/>
        <v>0</v>
      </c>
      <c r="L62" s="264">
        <f t="shared" si="71"/>
        <v>0</v>
      </c>
      <c r="M62" s="264">
        <f t="shared" si="71"/>
        <v>0</v>
      </c>
      <c r="N62" s="264">
        <f t="shared" si="71"/>
        <v>0</v>
      </c>
      <c r="O62" s="264">
        <f t="shared" si="71"/>
        <v>0</v>
      </c>
      <c r="P62" s="264">
        <f t="shared" si="71"/>
        <v>0</v>
      </c>
      <c r="Q62" s="264">
        <f t="shared" si="71"/>
        <v>0</v>
      </c>
      <c r="R62" s="264">
        <f t="shared" si="71"/>
        <v>0</v>
      </c>
      <c r="S62" s="264">
        <f t="shared" si="71"/>
        <v>0</v>
      </c>
      <c r="T62" s="264">
        <f t="shared" si="71"/>
        <v>0</v>
      </c>
      <c r="U62" s="264">
        <f t="shared" si="71"/>
        <v>0</v>
      </c>
      <c r="V62" s="264">
        <f t="shared" si="71"/>
        <v>0</v>
      </c>
    </row>
    <row r="63" spans="1:22" x14ac:dyDescent="0.3">
      <c r="A63" s="267" t="s">
        <v>142</v>
      </c>
      <c r="B63" s="271">
        <v>0</v>
      </c>
      <c r="C63" s="271">
        <v>0</v>
      </c>
      <c r="D63" s="271"/>
      <c r="E63" s="271">
        <v>0</v>
      </c>
      <c r="F63" s="271">
        <v>0</v>
      </c>
      <c r="G63" s="271">
        <f>B63*E63*F63</f>
        <v>0</v>
      </c>
      <c r="H63" s="271">
        <f>C63*E63</f>
        <v>0</v>
      </c>
      <c r="I63" s="271">
        <f>SUM(G63:H63)</f>
        <v>0</v>
      </c>
      <c r="J63" s="271">
        <v>0</v>
      </c>
      <c r="K63" s="271">
        <v>0</v>
      </c>
      <c r="L63" s="271">
        <f>B63*J63*K63</f>
        <v>0</v>
      </c>
      <c r="M63" s="271">
        <f>C63*J63</f>
        <v>0</v>
      </c>
      <c r="N63" s="271">
        <f>SUM(L63:M63)</f>
        <v>0</v>
      </c>
      <c r="O63" s="271">
        <v>0</v>
      </c>
      <c r="P63" s="271">
        <v>0</v>
      </c>
      <c r="Q63" s="271">
        <f>B63*O63*P63</f>
        <v>0</v>
      </c>
      <c r="R63" s="271">
        <f>C63*O63</f>
        <v>0</v>
      </c>
      <c r="S63" s="271">
        <f>SUM(Q63:R63)</f>
        <v>0</v>
      </c>
      <c r="T63" s="271">
        <f t="shared" ref="T63:U65" si="72">G63+L63+Q63</f>
        <v>0</v>
      </c>
      <c r="U63" s="271">
        <f t="shared" si="72"/>
        <v>0</v>
      </c>
      <c r="V63" s="271">
        <f>SUM(T63:U63)</f>
        <v>0</v>
      </c>
    </row>
    <row r="64" spans="1:22" x14ac:dyDescent="0.3">
      <c r="A64" s="267" t="s">
        <v>143</v>
      </c>
      <c r="B64" s="271">
        <v>0</v>
      </c>
      <c r="C64" s="271">
        <v>0</v>
      </c>
      <c r="D64" s="271"/>
      <c r="E64" s="271">
        <v>0</v>
      </c>
      <c r="F64" s="271">
        <v>0</v>
      </c>
      <c r="G64" s="271">
        <f>B64*E64*F64</f>
        <v>0</v>
      </c>
      <c r="H64" s="271">
        <f>C64*E64</f>
        <v>0</v>
      </c>
      <c r="I64" s="271">
        <f>SUM(G64:H64)</f>
        <v>0</v>
      </c>
      <c r="J64" s="271">
        <v>0</v>
      </c>
      <c r="K64" s="271">
        <v>0</v>
      </c>
      <c r="L64" s="271">
        <f>B64*J64*K64</f>
        <v>0</v>
      </c>
      <c r="M64" s="271">
        <f>C64*J64</f>
        <v>0</v>
      </c>
      <c r="N64" s="271">
        <f>SUM(L64:M64)</f>
        <v>0</v>
      </c>
      <c r="O64" s="271">
        <v>0</v>
      </c>
      <c r="P64" s="271">
        <v>0</v>
      </c>
      <c r="Q64" s="271">
        <f>B64*O64*P64</f>
        <v>0</v>
      </c>
      <c r="R64" s="271">
        <f>C64*O64</f>
        <v>0</v>
      </c>
      <c r="S64" s="271">
        <f>SUM(Q64:R64)</f>
        <v>0</v>
      </c>
      <c r="T64" s="271">
        <f t="shared" si="72"/>
        <v>0</v>
      </c>
      <c r="U64" s="271">
        <f t="shared" si="72"/>
        <v>0</v>
      </c>
      <c r="V64" s="271">
        <f>SUM(T64:U64)</f>
        <v>0</v>
      </c>
    </row>
    <row r="65" spans="1:22" x14ac:dyDescent="0.3">
      <c r="A65" s="267" t="s">
        <v>144</v>
      </c>
      <c r="B65" s="271">
        <v>0</v>
      </c>
      <c r="C65" s="271">
        <v>0</v>
      </c>
      <c r="D65" s="271"/>
      <c r="E65" s="271">
        <v>0</v>
      </c>
      <c r="F65" s="271">
        <v>0</v>
      </c>
      <c r="G65" s="271">
        <f>B65*E65*F65</f>
        <v>0</v>
      </c>
      <c r="H65" s="271">
        <f>C65*E65</f>
        <v>0</v>
      </c>
      <c r="I65" s="271">
        <f>SUM(G65:H65)</f>
        <v>0</v>
      </c>
      <c r="J65" s="271">
        <v>0</v>
      </c>
      <c r="K65" s="271">
        <v>0</v>
      </c>
      <c r="L65" s="271">
        <f>B65*J65*K65</f>
        <v>0</v>
      </c>
      <c r="M65" s="271">
        <f>C65*J65</f>
        <v>0</v>
      </c>
      <c r="N65" s="271">
        <f>SUM(L65:M65)</f>
        <v>0</v>
      </c>
      <c r="O65" s="271">
        <v>0</v>
      </c>
      <c r="P65" s="271">
        <v>0</v>
      </c>
      <c r="Q65" s="271">
        <f>B65*O65*P65</f>
        <v>0</v>
      </c>
      <c r="R65" s="271">
        <f>C65*O65</f>
        <v>0</v>
      </c>
      <c r="S65" s="271">
        <f>SUM(Q65:R65)</f>
        <v>0</v>
      </c>
      <c r="T65" s="271">
        <f t="shared" si="72"/>
        <v>0</v>
      </c>
      <c r="U65" s="271">
        <f t="shared" si="72"/>
        <v>0</v>
      </c>
      <c r="V65" s="271">
        <f>SUM(T65:U65)</f>
        <v>0</v>
      </c>
    </row>
    <row r="66" spans="1:22" s="266" customFormat="1" ht="18.75" hidden="1" x14ac:dyDescent="0.3">
      <c r="A66" s="263" t="s">
        <v>150</v>
      </c>
      <c r="B66" s="264"/>
      <c r="C66" s="264"/>
      <c r="D66" s="264"/>
      <c r="E66" s="264">
        <f t="shared" ref="E66:V66" si="73">SUM(E67:E69)</f>
        <v>0</v>
      </c>
      <c r="F66" s="264">
        <f t="shared" si="73"/>
        <v>0</v>
      </c>
      <c r="G66" s="264">
        <f t="shared" si="73"/>
        <v>0</v>
      </c>
      <c r="H66" s="264">
        <f t="shared" si="73"/>
        <v>0</v>
      </c>
      <c r="I66" s="264">
        <f t="shared" si="73"/>
        <v>0</v>
      </c>
      <c r="J66" s="264">
        <f t="shared" si="73"/>
        <v>0</v>
      </c>
      <c r="K66" s="264">
        <f t="shared" si="73"/>
        <v>0</v>
      </c>
      <c r="L66" s="264">
        <f t="shared" si="73"/>
        <v>0</v>
      </c>
      <c r="M66" s="264">
        <f t="shared" si="73"/>
        <v>0</v>
      </c>
      <c r="N66" s="264">
        <f t="shared" si="73"/>
        <v>0</v>
      </c>
      <c r="O66" s="264">
        <f t="shared" si="73"/>
        <v>0</v>
      </c>
      <c r="P66" s="264">
        <f t="shared" si="73"/>
        <v>0</v>
      </c>
      <c r="Q66" s="264">
        <f t="shared" si="73"/>
        <v>0</v>
      </c>
      <c r="R66" s="264">
        <f t="shared" si="73"/>
        <v>0</v>
      </c>
      <c r="S66" s="264">
        <f t="shared" si="73"/>
        <v>0</v>
      </c>
      <c r="T66" s="264">
        <f t="shared" si="73"/>
        <v>0</v>
      </c>
      <c r="U66" s="264">
        <f t="shared" si="73"/>
        <v>0</v>
      </c>
      <c r="V66" s="264">
        <f t="shared" si="73"/>
        <v>0</v>
      </c>
    </row>
    <row r="67" spans="1:22" hidden="1" x14ac:dyDescent="0.3">
      <c r="A67" s="267" t="s">
        <v>142</v>
      </c>
      <c r="B67" s="271">
        <v>0</v>
      </c>
      <c r="C67" s="271">
        <v>0</v>
      </c>
      <c r="D67" s="271"/>
      <c r="E67" s="271">
        <v>0</v>
      </c>
      <c r="F67" s="271">
        <v>0</v>
      </c>
      <c r="G67" s="271">
        <f>B67*E67*F67</f>
        <v>0</v>
      </c>
      <c r="H67" s="271">
        <f>C67*E67</f>
        <v>0</v>
      </c>
      <c r="I67" s="271">
        <f>SUM(G67:H67)</f>
        <v>0</v>
      </c>
      <c r="J67" s="271">
        <v>0</v>
      </c>
      <c r="K67" s="271">
        <v>0</v>
      </c>
      <c r="L67" s="271">
        <f>B67*J67*K67</f>
        <v>0</v>
      </c>
      <c r="M67" s="271">
        <f>C67*J67</f>
        <v>0</v>
      </c>
      <c r="N67" s="271">
        <f>SUM(L67:M67)</f>
        <v>0</v>
      </c>
      <c r="O67" s="271">
        <v>0</v>
      </c>
      <c r="P67" s="271">
        <v>0</v>
      </c>
      <c r="Q67" s="271">
        <f>B67*O67*P67</f>
        <v>0</v>
      </c>
      <c r="R67" s="271">
        <f>C67*O67</f>
        <v>0</v>
      </c>
      <c r="S67" s="271">
        <f>SUM(Q67:R67)</f>
        <v>0</v>
      </c>
      <c r="T67" s="271">
        <f t="shared" ref="T67:U69" si="74">G67+L67+Q67</f>
        <v>0</v>
      </c>
      <c r="U67" s="271">
        <f t="shared" si="74"/>
        <v>0</v>
      </c>
      <c r="V67" s="271">
        <f>SUM(T67:U67)</f>
        <v>0</v>
      </c>
    </row>
    <row r="68" spans="1:22" hidden="1" x14ac:dyDescent="0.3">
      <c r="A68" s="267" t="s">
        <v>143</v>
      </c>
      <c r="B68" s="271">
        <v>0</v>
      </c>
      <c r="C68" s="271">
        <v>0</v>
      </c>
      <c r="D68" s="271"/>
      <c r="E68" s="271">
        <v>0</v>
      </c>
      <c r="F68" s="271">
        <v>0</v>
      </c>
      <c r="G68" s="271">
        <f>B68*E68*F68</f>
        <v>0</v>
      </c>
      <c r="H68" s="271">
        <f>C68*E68</f>
        <v>0</v>
      </c>
      <c r="I68" s="271">
        <f>SUM(G68:H68)</f>
        <v>0</v>
      </c>
      <c r="J68" s="271">
        <v>0</v>
      </c>
      <c r="K68" s="271">
        <v>0</v>
      </c>
      <c r="L68" s="271">
        <f>B68*J68*K68</f>
        <v>0</v>
      </c>
      <c r="M68" s="271">
        <f>C68*J68</f>
        <v>0</v>
      </c>
      <c r="N68" s="271">
        <f>SUM(L68:M68)</f>
        <v>0</v>
      </c>
      <c r="O68" s="271">
        <v>0</v>
      </c>
      <c r="P68" s="271">
        <v>0</v>
      </c>
      <c r="Q68" s="271">
        <f>B68*O68*P68</f>
        <v>0</v>
      </c>
      <c r="R68" s="271">
        <f>C68*O68</f>
        <v>0</v>
      </c>
      <c r="S68" s="271">
        <f>SUM(Q68:R68)</f>
        <v>0</v>
      </c>
      <c r="T68" s="271">
        <f t="shared" si="74"/>
        <v>0</v>
      </c>
      <c r="U68" s="271">
        <f t="shared" si="74"/>
        <v>0</v>
      </c>
      <c r="V68" s="271">
        <f>SUM(T68:U68)</f>
        <v>0</v>
      </c>
    </row>
    <row r="69" spans="1:22" hidden="1" x14ac:dyDescent="0.3">
      <c r="A69" s="267" t="s">
        <v>144</v>
      </c>
      <c r="B69" s="271">
        <v>0</v>
      </c>
      <c r="C69" s="271">
        <v>0</v>
      </c>
      <c r="D69" s="271"/>
      <c r="E69" s="271">
        <v>0</v>
      </c>
      <c r="F69" s="271">
        <v>0</v>
      </c>
      <c r="G69" s="271">
        <f>B69*E69*F69</f>
        <v>0</v>
      </c>
      <c r="H69" s="271">
        <f>C69*E69</f>
        <v>0</v>
      </c>
      <c r="I69" s="271">
        <f>SUM(G69:H69)</f>
        <v>0</v>
      </c>
      <c r="J69" s="271">
        <v>0</v>
      </c>
      <c r="K69" s="271">
        <v>0</v>
      </c>
      <c r="L69" s="271">
        <f>B69*J69*K69</f>
        <v>0</v>
      </c>
      <c r="M69" s="271">
        <f>C69*J69</f>
        <v>0</v>
      </c>
      <c r="N69" s="271">
        <f>SUM(L69:M69)</f>
        <v>0</v>
      </c>
      <c r="O69" s="271">
        <v>0</v>
      </c>
      <c r="P69" s="271">
        <v>0</v>
      </c>
      <c r="Q69" s="271">
        <f>B69*O69*P69</f>
        <v>0</v>
      </c>
      <c r="R69" s="271">
        <f>C69*O69</f>
        <v>0</v>
      </c>
      <c r="S69" s="271">
        <f>SUM(Q69:R69)</f>
        <v>0</v>
      </c>
      <c r="T69" s="271">
        <f t="shared" si="74"/>
        <v>0</v>
      </c>
      <c r="U69" s="271">
        <f t="shared" si="74"/>
        <v>0</v>
      </c>
      <c r="V69" s="271">
        <f>SUM(T69:U69)</f>
        <v>0</v>
      </c>
    </row>
    <row r="70" spans="1:22" s="262" customFormat="1" x14ac:dyDescent="0.3">
      <c r="A70" s="260" t="s">
        <v>122</v>
      </c>
      <c r="B70" s="261"/>
      <c r="C70" s="261"/>
      <c r="D70" s="261"/>
      <c r="E70" s="261">
        <f>E71+E75</f>
        <v>0</v>
      </c>
      <c r="F70" s="261"/>
      <c r="G70" s="261">
        <f t="shared" ref="G70:J70" si="75">G71+G75</f>
        <v>0</v>
      </c>
      <c r="H70" s="261">
        <f t="shared" si="75"/>
        <v>0</v>
      </c>
      <c r="I70" s="261">
        <f t="shared" si="75"/>
        <v>0</v>
      </c>
      <c r="J70" s="261">
        <f t="shared" si="75"/>
        <v>0</v>
      </c>
      <c r="K70" s="261"/>
      <c r="L70" s="261">
        <f t="shared" ref="L70:O70" si="76">L71+L75</f>
        <v>0</v>
      </c>
      <c r="M70" s="261">
        <f t="shared" si="76"/>
        <v>0</v>
      </c>
      <c r="N70" s="261">
        <f t="shared" si="76"/>
        <v>0</v>
      </c>
      <c r="O70" s="261">
        <f t="shared" si="76"/>
        <v>0</v>
      </c>
      <c r="P70" s="261"/>
      <c r="Q70" s="261">
        <f t="shared" ref="Q70:V70" si="77">Q71+Q75</f>
        <v>0</v>
      </c>
      <c r="R70" s="261">
        <f t="shared" si="77"/>
        <v>0</v>
      </c>
      <c r="S70" s="261">
        <f t="shared" si="77"/>
        <v>0</v>
      </c>
      <c r="T70" s="261">
        <f t="shared" si="77"/>
        <v>0</v>
      </c>
      <c r="U70" s="261">
        <f t="shared" si="77"/>
        <v>0</v>
      </c>
      <c r="V70" s="261">
        <f t="shared" si="77"/>
        <v>0</v>
      </c>
    </row>
    <row r="71" spans="1:22" s="266" customFormat="1" ht="18.75" x14ac:dyDescent="0.3">
      <c r="A71" s="263" t="s">
        <v>149</v>
      </c>
      <c r="B71" s="264"/>
      <c r="C71" s="264"/>
      <c r="D71" s="264"/>
      <c r="E71" s="264">
        <f t="shared" ref="E71:V71" si="78">SUM(E72:E74)</f>
        <v>0</v>
      </c>
      <c r="F71" s="264">
        <f t="shared" si="78"/>
        <v>0</v>
      </c>
      <c r="G71" s="264">
        <f t="shared" si="78"/>
        <v>0</v>
      </c>
      <c r="H71" s="264">
        <f t="shared" si="78"/>
        <v>0</v>
      </c>
      <c r="I71" s="264">
        <f t="shared" si="78"/>
        <v>0</v>
      </c>
      <c r="J71" s="264">
        <f t="shared" si="78"/>
        <v>0</v>
      </c>
      <c r="K71" s="264">
        <f t="shared" si="78"/>
        <v>0</v>
      </c>
      <c r="L71" s="264">
        <f t="shared" si="78"/>
        <v>0</v>
      </c>
      <c r="M71" s="264">
        <f t="shared" si="78"/>
        <v>0</v>
      </c>
      <c r="N71" s="264">
        <f t="shared" si="78"/>
        <v>0</v>
      </c>
      <c r="O71" s="264">
        <f t="shared" si="78"/>
        <v>0</v>
      </c>
      <c r="P71" s="264">
        <f t="shared" si="78"/>
        <v>0</v>
      </c>
      <c r="Q71" s="264">
        <f t="shared" si="78"/>
        <v>0</v>
      </c>
      <c r="R71" s="264">
        <f t="shared" si="78"/>
        <v>0</v>
      </c>
      <c r="S71" s="264">
        <f t="shared" si="78"/>
        <v>0</v>
      </c>
      <c r="T71" s="264">
        <f t="shared" si="78"/>
        <v>0</v>
      </c>
      <c r="U71" s="264">
        <f t="shared" si="78"/>
        <v>0</v>
      </c>
      <c r="V71" s="264">
        <f t="shared" si="78"/>
        <v>0</v>
      </c>
    </row>
    <row r="72" spans="1:22" x14ac:dyDescent="0.3">
      <c r="A72" s="267" t="s">
        <v>142</v>
      </c>
      <c r="B72" s="271">
        <v>0</v>
      </c>
      <c r="C72" s="271">
        <v>0</v>
      </c>
      <c r="D72" s="271"/>
      <c r="E72" s="271">
        <v>0</v>
      </c>
      <c r="F72" s="271">
        <v>0</v>
      </c>
      <c r="G72" s="271">
        <f>B72*E72*F72</f>
        <v>0</v>
      </c>
      <c r="H72" s="271">
        <f>C72*E72</f>
        <v>0</v>
      </c>
      <c r="I72" s="271">
        <f>SUM(G72:H72)</f>
        <v>0</v>
      </c>
      <c r="J72" s="271">
        <v>0</v>
      </c>
      <c r="K72" s="271">
        <v>0</v>
      </c>
      <c r="L72" s="271">
        <f>B72*J72*K72</f>
        <v>0</v>
      </c>
      <c r="M72" s="271">
        <f>C72*J72</f>
        <v>0</v>
      </c>
      <c r="N72" s="271">
        <f>SUM(L72:M72)</f>
        <v>0</v>
      </c>
      <c r="O72" s="271">
        <v>0</v>
      </c>
      <c r="P72" s="271">
        <v>0</v>
      </c>
      <c r="Q72" s="271">
        <f>B72*O72*P72</f>
        <v>0</v>
      </c>
      <c r="R72" s="271">
        <f>C72*O72</f>
        <v>0</v>
      </c>
      <c r="S72" s="271">
        <f>SUM(Q72:R72)</f>
        <v>0</v>
      </c>
      <c r="T72" s="271">
        <f t="shared" ref="T72:U74" si="79">G72+L72+Q72</f>
        <v>0</v>
      </c>
      <c r="U72" s="271">
        <f t="shared" si="79"/>
        <v>0</v>
      </c>
      <c r="V72" s="271">
        <f>SUM(T72:U72)</f>
        <v>0</v>
      </c>
    </row>
    <row r="73" spans="1:22" x14ac:dyDescent="0.3">
      <c r="A73" s="267" t="s">
        <v>143</v>
      </c>
      <c r="B73" s="271">
        <v>0</v>
      </c>
      <c r="C73" s="271">
        <v>0</v>
      </c>
      <c r="D73" s="271"/>
      <c r="E73" s="271">
        <v>0</v>
      </c>
      <c r="F73" s="271">
        <v>0</v>
      </c>
      <c r="G73" s="271">
        <f>B73*E73*F73</f>
        <v>0</v>
      </c>
      <c r="H73" s="271">
        <f>C73*E73</f>
        <v>0</v>
      </c>
      <c r="I73" s="271">
        <f>SUM(G73:H73)</f>
        <v>0</v>
      </c>
      <c r="J73" s="271">
        <v>0</v>
      </c>
      <c r="K73" s="271">
        <v>0</v>
      </c>
      <c r="L73" s="271">
        <f>B73*J73*K73</f>
        <v>0</v>
      </c>
      <c r="M73" s="271">
        <f>C73*J73</f>
        <v>0</v>
      </c>
      <c r="N73" s="271">
        <f>SUM(L73:M73)</f>
        <v>0</v>
      </c>
      <c r="O73" s="271">
        <v>0</v>
      </c>
      <c r="P73" s="271">
        <v>0</v>
      </c>
      <c r="Q73" s="271">
        <f>B73*O73*P73</f>
        <v>0</v>
      </c>
      <c r="R73" s="271">
        <f>C73*O73</f>
        <v>0</v>
      </c>
      <c r="S73" s="271">
        <f>SUM(Q73:R73)</f>
        <v>0</v>
      </c>
      <c r="T73" s="271">
        <f t="shared" si="79"/>
        <v>0</v>
      </c>
      <c r="U73" s="271">
        <f t="shared" si="79"/>
        <v>0</v>
      </c>
      <c r="V73" s="271">
        <f>SUM(T73:U73)</f>
        <v>0</v>
      </c>
    </row>
    <row r="74" spans="1:22" x14ac:dyDescent="0.3">
      <c r="A74" s="279" t="s">
        <v>144</v>
      </c>
      <c r="B74" s="280">
        <v>0</v>
      </c>
      <c r="C74" s="280">
        <v>0</v>
      </c>
      <c r="D74" s="280"/>
      <c r="E74" s="280">
        <v>0</v>
      </c>
      <c r="F74" s="280">
        <v>0</v>
      </c>
      <c r="G74" s="280">
        <f>B74*E74*F74</f>
        <v>0</v>
      </c>
      <c r="H74" s="280">
        <f>C74*E74</f>
        <v>0</v>
      </c>
      <c r="I74" s="280">
        <f>SUM(G74:H74)</f>
        <v>0</v>
      </c>
      <c r="J74" s="280">
        <v>0</v>
      </c>
      <c r="K74" s="280">
        <v>0</v>
      </c>
      <c r="L74" s="280">
        <f>B74*J74*K74</f>
        <v>0</v>
      </c>
      <c r="M74" s="280">
        <f>C74*J74</f>
        <v>0</v>
      </c>
      <c r="N74" s="280">
        <f>SUM(L74:M74)</f>
        <v>0</v>
      </c>
      <c r="O74" s="280">
        <v>0</v>
      </c>
      <c r="P74" s="280">
        <v>0</v>
      </c>
      <c r="Q74" s="280">
        <f>B74*O74*P74</f>
        <v>0</v>
      </c>
      <c r="R74" s="280">
        <f>C74*O74</f>
        <v>0</v>
      </c>
      <c r="S74" s="280">
        <f>SUM(Q74:R74)</f>
        <v>0</v>
      </c>
      <c r="T74" s="280">
        <f t="shared" si="79"/>
        <v>0</v>
      </c>
      <c r="U74" s="280">
        <f t="shared" si="79"/>
        <v>0</v>
      </c>
      <c r="V74" s="280">
        <f>SUM(T74:U74)</f>
        <v>0</v>
      </c>
    </row>
    <row r="75" spans="1:22" s="266" customFormat="1" ht="18.75" hidden="1" x14ac:dyDescent="0.3">
      <c r="A75" s="263" t="s">
        <v>150</v>
      </c>
      <c r="B75" s="264"/>
      <c r="C75" s="264"/>
      <c r="D75" s="264"/>
      <c r="E75" s="264">
        <f t="shared" ref="E75:V75" si="80">SUM(E76:E78)</f>
        <v>0</v>
      </c>
      <c r="F75" s="264">
        <f t="shared" si="80"/>
        <v>0</v>
      </c>
      <c r="G75" s="264">
        <f t="shared" si="80"/>
        <v>0</v>
      </c>
      <c r="H75" s="264">
        <f t="shared" si="80"/>
        <v>0</v>
      </c>
      <c r="I75" s="264">
        <f t="shared" si="80"/>
        <v>0</v>
      </c>
      <c r="J75" s="264">
        <f t="shared" si="80"/>
        <v>0</v>
      </c>
      <c r="K75" s="264">
        <f t="shared" si="80"/>
        <v>0</v>
      </c>
      <c r="L75" s="264">
        <f t="shared" si="80"/>
        <v>0</v>
      </c>
      <c r="M75" s="264">
        <f t="shared" si="80"/>
        <v>0</v>
      </c>
      <c r="N75" s="264">
        <f t="shared" si="80"/>
        <v>0</v>
      </c>
      <c r="O75" s="264">
        <f t="shared" si="80"/>
        <v>0</v>
      </c>
      <c r="P75" s="264">
        <f t="shared" si="80"/>
        <v>0</v>
      </c>
      <c r="Q75" s="264">
        <f t="shared" si="80"/>
        <v>0</v>
      </c>
      <c r="R75" s="264">
        <f t="shared" si="80"/>
        <v>0</v>
      </c>
      <c r="S75" s="264">
        <f t="shared" si="80"/>
        <v>0</v>
      </c>
      <c r="T75" s="264">
        <f t="shared" si="80"/>
        <v>0</v>
      </c>
      <c r="U75" s="264">
        <f t="shared" si="80"/>
        <v>0</v>
      </c>
      <c r="V75" s="264">
        <f t="shared" si="80"/>
        <v>0</v>
      </c>
    </row>
    <row r="76" spans="1:22" hidden="1" x14ac:dyDescent="0.3">
      <c r="A76" s="267" t="s">
        <v>142</v>
      </c>
      <c r="B76" s="271">
        <v>0</v>
      </c>
      <c r="C76" s="271">
        <v>0</v>
      </c>
      <c r="D76" s="271"/>
      <c r="E76" s="271">
        <v>0</v>
      </c>
      <c r="F76" s="271">
        <v>0</v>
      </c>
      <c r="G76" s="271">
        <f>B76*E76*F76</f>
        <v>0</v>
      </c>
      <c r="H76" s="271">
        <f>C76*E76</f>
        <v>0</v>
      </c>
      <c r="I76" s="271">
        <f>SUM(G76:H76)</f>
        <v>0</v>
      </c>
      <c r="J76" s="271">
        <v>0</v>
      </c>
      <c r="K76" s="271">
        <v>0</v>
      </c>
      <c r="L76" s="271">
        <f>B76*J76*K76</f>
        <v>0</v>
      </c>
      <c r="M76" s="271">
        <f>C76*J76</f>
        <v>0</v>
      </c>
      <c r="N76" s="271">
        <f>SUM(L76:M76)</f>
        <v>0</v>
      </c>
      <c r="O76" s="271">
        <v>0</v>
      </c>
      <c r="P76" s="271">
        <v>0</v>
      </c>
      <c r="Q76" s="271">
        <f>B76*O76*P76</f>
        <v>0</v>
      </c>
      <c r="R76" s="271">
        <f>C76*O76</f>
        <v>0</v>
      </c>
      <c r="S76" s="271">
        <f>SUM(Q76:R76)</f>
        <v>0</v>
      </c>
      <c r="T76" s="271">
        <f t="shared" ref="T76:U78" si="81">G76+L76+Q76</f>
        <v>0</v>
      </c>
      <c r="U76" s="271">
        <f t="shared" si="81"/>
        <v>0</v>
      </c>
      <c r="V76" s="271">
        <f>SUM(T76:U76)</f>
        <v>0</v>
      </c>
    </row>
    <row r="77" spans="1:22" hidden="1" x14ac:dyDescent="0.3">
      <c r="A77" s="267" t="s">
        <v>143</v>
      </c>
      <c r="B77" s="271">
        <v>0</v>
      </c>
      <c r="C77" s="271">
        <v>0</v>
      </c>
      <c r="D77" s="271"/>
      <c r="E77" s="271">
        <v>0</v>
      </c>
      <c r="F77" s="271">
        <v>0</v>
      </c>
      <c r="G77" s="271">
        <f>B77*E77*F77</f>
        <v>0</v>
      </c>
      <c r="H77" s="271">
        <f>C77*E77</f>
        <v>0</v>
      </c>
      <c r="I77" s="271">
        <f>SUM(G77:H77)</f>
        <v>0</v>
      </c>
      <c r="J77" s="271">
        <v>0</v>
      </c>
      <c r="K77" s="271">
        <v>0</v>
      </c>
      <c r="L77" s="271">
        <f>B77*J77*K77</f>
        <v>0</v>
      </c>
      <c r="M77" s="271">
        <f>C77*J77</f>
        <v>0</v>
      </c>
      <c r="N77" s="271">
        <f>SUM(L77:M77)</f>
        <v>0</v>
      </c>
      <c r="O77" s="271">
        <v>0</v>
      </c>
      <c r="P77" s="271">
        <v>0</v>
      </c>
      <c r="Q77" s="271">
        <f>B77*O77*P77</f>
        <v>0</v>
      </c>
      <c r="R77" s="271">
        <f>C77*O77</f>
        <v>0</v>
      </c>
      <c r="S77" s="271">
        <f>SUM(Q77:R77)</f>
        <v>0</v>
      </c>
      <c r="T77" s="271">
        <f t="shared" si="81"/>
        <v>0</v>
      </c>
      <c r="U77" s="271">
        <f t="shared" si="81"/>
        <v>0</v>
      </c>
      <c r="V77" s="271">
        <f>SUM(T77:U77)</f>
        <v>0</v>
      </c>
    </row>
    <row r="78" spans="1:22" hidden="1" x14ac:dyDescent="0.3">
      <c r="A78" s="279" t="s">
        <v>144</v>
      </c>
      <c r="B78" s="280">
        <v>0</v>
      </c>
      <c r="C78" s="280">
        <v>0</v>
      </c>
      <c r="D78" s="280"/>
      <c r="E78" s="280">
        <v>0</v>
      </c>
      <c r="F78" s="280">
        <v>0</v>
      </c>
      <c r="G78" s="280">
        <f>B78*E78*F78</f>
        <v>0</v>
      </c>
      <c r="H78" s="280">
        <f>C78*E78</f>
        <v>0</v>
      </c>
      <c r="I78" s="280">
        <f>SUM(G78:H78)</f>
        <v>0</v>
      </c>
      <c r="J78" s="280">
        <v>0</v>
      </c>
      <c r="K78" s="280">
        <v>0</v>
      </c>
      <c r="L78" s="280">
        <f>B78*J78*K78</f>
        <v>0</v>
      </c>
      <c r="M78" s="280">
        <f>C78*J78</f>
        <v>0</v>
      </c>
      <c r="N78" s="280">
        <f>SUM(L78:M78)</f>
        <v>0</v>
      </c>
      <c r="O78" s="280">
        <v>0</v>
      </c>
      <c r="P78" s="280">
        <v>0</v>
      </c>
      <c r="Q78" s="280">
        <f>B78*O78*P78</f>
        <v>0</v>
      </c>
      <c r="R78" s="280">
        <f>C78*O78</f>
        <v>0</v>
      </c>
      <c r="S78" s="280">
        <f>SUM(Q78:R78)</f>
        <v>0</v>
      </c>
      <c r="T78" s="280">
        <f t="shared" si="81"/>
        <v>0</v>
      </c>
      <c r="U78" s="280">
        <f t="shared" si="81"/>
        <v>0</v>
      </c>
      <c r="V78" s="280">
        <f>SUM(T78:U78)</f>
        <v>0</v>
      </c>
    </row>
  </sheetData>
  <mergeCells count="3">
    <mergeCell ref="A1:V1"/>
    <mergeCell ref="A2:S2"/>
    <mergeCell ref="B3:C3"/>
  </mergeCells>
  <printOptions horizontalCentered="1"/>
  <pageMargins left="0.42" right="0.11811023622047245" top="0.82677165354330717" bottom="0.39370078740157483" header="0.51181102362204722" footer="0.51181102362204722"/>
  <pageSetup paperSize="9" scale="65" orientation="landscape" r:id="rId1"/>
  <headerFooter alignWithMargins="0">
    <oddHeader>&amp;R&amp;"TH SarabunPSK,ตัวหนา"&amp;14&amp;P/&amp;N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7"/>
  <sheetViews>
    <sheetView showGridLines="0" view="pageBreakPreview" topLeftCell="D1" zoomScale="80" zoomScaleNormal="74" zoomScaleSheetLayoutView="80" workbookViewId="0">
      <selection activeCell="K20" sqref="K20"/>
    </sheetView>
  </sheetViews>
  <sheetFormatPr defaultColWidth="10.28515625" defaultRowHeight="21" x14ac:dyDescent="0.35"/>
  <cols>
    <col min="1" max="1" width="3.42578125" style="91" customWidth="1"/>
    <col min="2" max="2" width="5.140625" style="91" customWidth="1"/>
    <col min="3" max="3" width="5.42578125" style="91" customWidth="1"/>
    <col min="4" max="4" width="22.85546875" style="89" customWidth="1"/>
    <col min="5" max="5" width="6.42578125" style="91" customWidth="1"/>
    <col min="6" max="6" width="6.7109375" style="91" customWidth="1"/>
    <col min="7" max="7" width="11.5703125" style="91" customWidth="1"/>
    <col min="8" max="8" width="11.28515625" style="91" customWidth="1"/>
    <col min="9" max="9" width="12" style="91" customWidth="1"/>
    <col min="10" max="10" width="11.7109375" style="91" customWidth="1"/>
    <col min="11" max="11" width="12.7109375" style="91" customWidth="1"/>
    <col min="12" max="16" width="11.7109375" style="91" customWidth="1"/>
    <col min="17" max="17" width="11.28515625" style="91" customWidth="1"/>
    <col min="18" max="20" width="10.7109375" style="91" customWidth="1"/>
    <col min="21" max="21" width="10.28515625" style="91" customWidth="1"/>
    <col min="22" max="22" width="12.140625" style="91" customWidth="1"/>
    <col min="23" max="23" width="13.7109375" style="91" bestFit="1" customWidth="1"/>
    <col min="24" max="24" width="13.42578125" style="100" customWidth="1"/>
    <col min="25" max="25" width="14" style="100" hidden="1" customWidth="1"/>
    <col min="26" max="26" width="14.140625" style="100" hidden="1" customWidth="1"/>
    <col min="27" max="27" width="14" style="100" customWidth="1"/>
    <col min="28" max="28" width="14.140625" style="100" customWidth="1"/>
    <col min="29" max="16384" width="10.28515625" style="91"/>
  </cols>
  <sheetData>
    <row r="1" spans="1:28" s="3" customFormat="1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</row>
    <row r="2" spans="1:28" s="3" customFormat="1" x14ac:dyDescent="0.35">
      <c r="A2" s="1"/>
      <c r="B2" s="920" t="s">
        <v>0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4"/>
      <c r="AB2" s="4"/>
    </row>
    <row r="3" spans="1:28" s="3" customFormat="1" x14ac:dyDescent="0.35">
      <c r="A3" s="1"/>
      <c r="B3" s="920" t="s">
        <v>1</v>
      </c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4"/>
      <c r="AB3" s="4"/>
    </row>
    <row r="4" spans="1:28" s="3" customFormat="1" x14ac:dyDescent="0.35">
      <c r="A4" s="1"/>
      <c r="B4" s="5" t="s">
        <v>2</v>
      </c>
      <c r="C4" s="921" t="s">
        <v>3</v>
      </c>
      <c r="D4" s="921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7">
        <v>0.15</v>
      </c>
      <c r="Z4" s="8">
        <v>0.2</v>
      </c>
      <c r="AA4" s="9" t="s">
        <v>24</v>
      </c>
      <c r="AB4" s="9" t="s">
        <v>25</v>
      </c>
    </row>
    <row r="5" spans="1:28" s="10" customFormat="1" x14ac:dyDescent="0.35">
      <c r="B5" s="11" t="s">
        <v>26</v>
      </c>
      <c r="C5" s="922" t="s">
        <v>27</v>
      </c>
      <c r="D5" s="923"/>
      <c r="E5" s="924" t="s">
        <v>28</v>
      </c>
      <c r="F5" s="925"/>
      <c r="G5" s="926"/>
      <c r="H5" s="927" t="s">
        <v>29</v>
      </c>
      <c r="I5" s="928"/>
      <c r="J5" s="928"/>
      <c r="K5" s="929"/>
      <c r="L5" s="930" t="s">
        <v>30</v>
      </c>
      <c r="M5" s="931"/>
      <c r="N5" s="931"/>
      <c r="O5" s="931"/>
      <c r="P5" s="932"/>
      <c r="Q5" s="927" t="s">
        <v>31</v>
      </c>
      <c r="R5" s="928"/>
      <c r="S5" s="928"/>
      <c r="T5" s="928"/>
      <c r="U5" s="928"/>
      <c r="V5" s="928"/>
      <c r="W5" s="929"/>
      <c r="X5" s="12" t="s">
        <v>32</v>
      </c>
      <c r="Y5" s="924" t="s">
        <v>33</v>
      </c>
      <c r="Z5" s="926"/>
      <c r="AA5" s="936" t="s">
        <v>33</v>
      </c>
      <c r="AB5" s="937"/>
    </row>
    <row r="6" spans="1:28" s="10" customFormat="1" ht="21" customHeight="1" x14ac:dyDescent="0.35">
      <c r="B6" s="13"/>
      <c r="C6" s="14"/>
      <c r="D6" s="15"/>
      <c r="E6" s="12" t="s">
        <v>34</v>
      </c>
      <c r="F6" s="12" t="s">
        <v>35</v>
      </c>
      <c r="G6" s="12" t="s">
        <v>36</v>
      </c>
      <c r="H6" s="12" t="s">
        <v>37</v>
      </c>
      <c r="I6" s="12" t="s">
        <v>38</v>
      </c>
      <c r="J6" s="12" t="s">
        <v>39</v>
      </c>
      <c r="K6" s="12" t="s">
        <v>40</v>
      </c>
      <c r="L6" s="16" t="s">
        <v>41</v>
      </c>
      <c r="M6" s="938" t="s">
        <v>42</v>
      </c>
      <c r="N6" s="939"/>
      <c r="O6" s="940"/>
      <c r="P6" s="17" t="s">
        <v>36</v>
      </c>
      <c r="Q6" s="941" t="s">
        <v>43</v>
      </c>
      <c r="R6" s="942"/>
      <c r="S6" s="942"/>
      <c r="T6" s="942"/>
      <c r="U6" s="943"/>
      <c r="V6" s="12" t="s">
        <v>44</v>
      </c>
      <c r="W6" s="17" t="s">
        <v>36</v>
      </c>
      <c r="X6" s="18" t="s">
        <v>45</v>
      </c>
      <c r="Y6" s="17" t="s">
        <v>46</v>
      </c>
      <c r="Z6" s="18" t="s">
        <v>46</v>
      </c>
      <c r="AA6" s="19" t="s">
        <v>46</v>
      </c>
      <c r="AB6" s="20" t="s">
        <v>46</v>
      </c>
    </row>
    <row r="7" spans="1:28" s="10" customFormat="1" x14ac:dyDescent="0.35">
      <c r="B7" s="13"/>
      <c r="C7" s="14"/>
      <c r="D7" s="21"/>
      <c r="E7" s="18"/>
      <c r="F7" s="18"/>
      <c r="G7" s="18"/>
      <c r="H7" s="18"/>
      <c r="I7" s="18"/>
      <c r="J7" s="18"/>
      <c r="K7" s="22" t="s">
        <v>47</v>
      </c>
      <c r="L7" s="18" t="s">
        <v>48</v>
      </c>
      <c r="M7" s="18" t="s">
        <v>49</v>
      </c>
      <c r="N7" s="18" t="s">
        <v>44</v>
      </c>
      <c r="O7" s="18" t="s">
        <v>50</v>
      </c>
      <c r="P7" s="18" t="s">
        <v>51</v>
      </c>
      <c r="Q7" s="12" t="s">
        <v>50</v>
      </c>
      <c r="R7" s="12" t="s">
        <v>52</v>
      </c>
      <c r="S7" s="12" t="s">
        <v>52</v>
      </c>
      <c r="T7" s="12" t="s">
        <v>52</v>
      </c>
      <c r="U7" s="12" t="s">
        <v>52</v>
      </c>
      <c r="V7" s="23" t="s">
        <v>53</v>
      </c>
      <c r="W7" s="23" t="s">
        <v>54</v>
      </c>
      <c r="X7" s="18" t="s">
        <v>55</v>
      </c>
      <c r="Y7" s="18" t="s">
        <v>56</v>
      </c>
      <c r="Z7" s="18" t="s">
        <v>27</v>
      </c>
      <c r="AA7" s="20" t="s">
        <v>56</v>
      </c>
      <c r="AB7" s="20" t="s">
        <v>27</v>
      </c>
    </row>
    <row r="8" spans="1:28" s="10" customFormat="1" x14ac:dyDescent="0.35">
      <c r="B8" s="13"/>
      <c r="C8" s="14"/>
      <c r="D8" s="21"/>
      <c r="E8" s="18"/>
      <c r="F8" s="18"/>
      <c r="G8" s="18"/>
      <c r="H8" s="18"/>
      <c r="I8" s="18"/>
      <c r="J8" s="18"/>
      <c r="K8" s="24"/>
      <c r="L8" s="18" t="s">
        <v>57</v>
      </c>
      <c r="M8" s="18" t="s">
        <v>58</v>
      </c>
      <c r="N8" s="18" t="s">
        <v>59</v>
      </c>
      <c r="O8" s="18" t="s">
        <v>60</v>
      </c>
      <c r="P8" s="18" t="s">
        <v>61</v>
      </c>
      <c r="Q8" s="18" t="s">
        <v>28</v>
      </c>
      <c r="R8" s="18" t="s">
        <v>62</v>
      </c>
      <c r="S8" s="18" t="s">
        <v>63</v>
      </c>
      <c r="T8" s="18" t="s">
        <v>64</v>
      </c>
      <c r="U8" s="18" t="s">
        <v>65</v>
      </c>
      <c r="V8" s="23"/>
      <c r="W8" s="25" t="s">
        <v>66</v>
      </c>
      <c r="X8" s="18"/>
      <c r="Y8" s="18" t="s">
        <v>67</v>
      </c>
      <c r="Z8" s="26" t="s">
        <v>68</v>
      </c>
      <c r="AA8" s="20" t="s">
        <v>67</v>
      </c>
      <c r="AB8" s="27" t="s">
        <v>68</v>
      </c>
    </row>
    <row r="9" spans="1:28" s="10" customFormat="1" x14ac:dyDescent="0.35">
      <c r="B9" s="28" t="s">
        <v>2</v>
      </c>
      <c r="C9" s="944" t="s">
        <v>3</v>
      </c>
      <c r="D9" s="945"/>
      <c r="E9" s="28" t="s">
        <v>4</v>
      </c>
      <c r="F9" s="28" t="s">
        <v>5</v>
      </c>
      <c r="G9" s="28" t="s">
        <v>69</v>
      </c>
      <c r="H9" s="28" t="s">
        <v>7</v>
      </c>
      <c r="I9" s="28" t="s">
        <v>8</v>
      </c>
      <c r="J9" s="28" t="s">
        <v>9</v>
      </c>
      <c r="K9" s="24" t="s">
        <v>70</v>
      </c>
      <c r="L9" s="28" t="s">
        <v>11</v>
      </c>
      <c r="M9" s="28" t="s">
        <v>12</v>
      </c>
      <c r="N9" s="28" t="s">
        <v>13</v>
      </c>
      <c r="O9" s="28" t="s">
        <v>14</v>
      </c>
      <c r="P9" s="29" t="s">
        <v>15</v>
      </c>
      <c r="Q9" s="29" t="s">
        <v>16</v>
      </c>
      <c r="R9" s="29" t="s">
        <v>17</v>
      </c>
      <c r="S9" s="29" t="s">
        <v>18</v>
      </c>
      <c r="T9" s="29" t="s">
        <v>19</v>
      </c>
      <c r="U9" s="29" t="s">
        <v>20</v>
      </c>
      <c r="V9" s="29" t="s">
        <v>21</v>
      </c>
      <c r="W9" s="29" t="s">
        <v>71</v>
      </c>
      <c r="X9" s="28" t="s">
        <v>72</v>
      </c>
      <c r="Y9" s="28" t="s">
        <v>73</v>
      </c>
      <c r="Z9" s="28" t="s">
        <v>74</v>
      </c>
      <c r="AA9" s="30" t="s">
        <v>73</v>
      </c>
      <c r="AB9" s="30" t="s">
        <v>74</v>
      </c>
    </row>
    <row r="10" spans="1:28" s="35" customFormat="1" ht="24" customHeight="1" x14ac:dyDescent="0.2">
      <c r="A10" s="31"/>
      <c r="B10" s="946" t="s">
        <v>75</v>
      </c>
      <c r="C10" s="947"/>
      <c r="D10" s="948"/>
      <c r="E10" s="32">
        <f>SUM(E11:E12)</f>
        <v>51</v>
      </c>
      <c r="F10" s="32">
        <f t="shared" ref="F10:AB10" si="0">SUM(F11:F12)</f>
        <v>468</v>
      </c>
      <c r="G10" s="32">
        <f t="shared" si="0"/>
        <v>519</v>
      </c>
      <c r="H10" s="32">
        <f t="shared" si="0"/>
        <v>180000</v>
      </c>
      <c r="I10" s="32">
        <f>SUM(I11:I12)</f>
        <v>5805000</v>
      </c>
      <c r="J10" s="32">
        <f t="shared" ref="J10:P10" si="1">SUM(J11:J12)</f>
        <v>0</v>
      </c>
      <c r="K10" s="33">
        <f t="shared" si="1"/>
        <v>5985000</v>
      </c>
      <c r="L10" s="32">
        <f t="shared" si="1"/>
        <v>122400</v>
      </c>
      <c r="M10" s="32">
        <f t="shared" si="1"/>
        <v>15300</v>
      </c>
      <c r="N10" s="32">
        <f t="shared" si="1"/>
        <v>12750</v>
      </c>
      <c r="O10" s="32">
        <f t="shared" si="1"/>
        <v>51000</v>
      </c>
      <c r="P10" s="32">
        <f t="shared" si="1"/>
        <v>201450</v>
      </c>
      <c r="Q10" s="32">
        <f t="shared" si="0"/>
        <v>10200</v>
      </c>
      <c r="R10" s="32">
        <f t="shared" si="0"/>
        <v>207600</v>
      </c>
      <c r="S10" s="32">
        <f t="shared" si="0"/>
        <v>51900</v>
      </c>
      <c r="T10" s="32">
        <f t="shared" si="0"/>
        <v>51900</v>
      </c>
      <c r="U10" s="32">
        <f t="shared" si="0"/>
        <v>155700</v>
      </c>
      <c r="V10" s="32">
        <f t="shared" si="0"/>
        <v>311400</v>
      </c>
      <c r="W10" s="32">
        <f t="shared" si="0"/>
        <v>788700</v>
      </c>
      <c r="X10" s="32">
        <f t="shared" si="0"/>
        <v>4994850</v>
      </c>
      <c r="Y10" s="32">
        <f t="shared" si="0"/>
        <v>998970</v>
      </c>
      <c r="Z10" s="32">
        <f t="shared" si="0"/>
        <v>3995880</v>
      </c>
      <c r="AA10" s="34" t="e">
        <f t="shared" si="0"/>
        <v>#REF!</v>
      </c>
      <c r="AB10" s="34" t="e">
        <f t="shared" si="0"/>
        <v>#REF!</v>
      </c>
    </row>
    <row r="11" spans="1:28" s="39" customFormat="1" ht="24" customHeight="1" x14ac:dyDescent="0.35">
      <c r="A11" s="36"/>
      <c r="B11" s="933" t="s">
        <v>76</v>
      </c>
      <c r="C11" s="934"/>
      <c r="D11" s="935"/>
      <c r="E11" s="37">
        <f t="shared" ref="E11:AB11" si="2">+E14+E25+E36</f>
        <v>51</v>
      </c>
      <c r="F11" s="37">
        <f t="shared" si="2"/>
        <v>468</v>
      </c>
      <c r="G11" s="37">
        <f t="shared" si="2"/>
        <v>519</v>
      </c>
      <c r="H11" s="37">
        <f t="shared" si="2"/>
        <v>180000</v>
      </c>
      <c r="I11" s="37">
        <f t="shared" si="2"/>
        <v>5805000</v>
      </c>
      <c r="J11" s="37">
        <f t="shared" si="2"/>
        <v>0</v>
      </c>
      <c r="K11" s="37">
        <f t="shared" si="2"/>
        <v>5985000</v>
      </c>
      <c r="L11" s="37">
        <f t="shared" si="2"/>
        <v>122400</v>
      </c>
      <c r="M11" s="37">
        <f t="shared" si="2"/>
        <v>15300</v>
      </c>
      <c r="N11" s="37">
        <f t="shared" si="2"/>
        <v>12750</v>
      </c>
      <c r="O11" s="37">
        <f t="shared" si="2"/>
        <v>51000</v>
      </c>
      <c r="P11" s="37">
        <f t="shared" si="2"/>
        <v>201450</v>
      </c>
      <c r="Q11" s="37">
        <f t="shared" si="2"/>
        <v>10200</v>
      </c>
      <c r="R11" s="37">
        <f t="shared" si="2"/>
        <v>207600</v>
      </c>
      <c r="S11" s="37">
        <f t="shared" si="2"/>
        <v>51900</v>
      </c>
      <c r="T11" s="37">
        <f t="shared" si="2"/>
        <v>51900</v>
      </c>
      <c r="U11" s="37">
        <f t="shared" si="2"/>
        <v>155700</v>
      </c>
      <c r="V11" s="37">
        <f t="shared" si="2"/>
        <v>311400</v>
      </c>
      <c r="W11" s="37">
        <f t="shared" si="2"/>
        <v>788700</v>
      </c>
      <c r="X11" s="37">
        <f t="shared" si="2"/>
        <v>4994850</v>
      </c>
      <c r="Y11" s="37">
        <f t="shared" si="2"/>
        <v>998970</v>
      </c>
      <c r="Z11" s="37">
        <f t="shared" si="2"/>
        <v>3995880</v>
      </c>
      <c r="AA11" s="38" t="e">
        <f t="shared" si="2"/>
        <v>#REF!</v>
      </c>
      <c r="AB11" s="38" t="e">
        <f t="shared" si="2"/>
        <v>#REF!</v>
      </c>
    </row>
    <row r="12" spans="1:28" s="39" customFormat="1" ht="24" customHeight="1" x14ac:dyDescent="0.35">
      <c r="A12" s="36"/>
      <c r="B12" s="933" t="s">
        <v>42</v>
      </c>
      <c r="C12" s="934"/>
      <c r="D12" s="935"/>
      <c r="E12" s="37">
        <f t="shared" ref="E12:AB12" si="3">+E17+E28+E39</f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37">
        <f t="shared" si="3"/>
        <v>0</v>
      </c>
      <c r="J12" s="37">
        <f t="shared" si="3"/>
        <v>0</v>
      </c>
      <c r="K12" s="37">
        <f t="shared" si="3"/>
        <v>0</v>
      </c>
      <c r="L12" s="37">
        <f t="shared" si="3"/>
        <v>0</v>
      </c>
      <c r="M12" s="37">
        <f t="shared" si="3"/>
        <v>0</v>
      </c>
      <c r="N12" s="37">
        <f t="shared" si="3"/>
        <v>0</v>
      </c>
      <c r="O12" s="37">
        <f t="shared" si="3"/>
        <v>0</v>
      </c>
      <c r="P12" s="37">
        <f t="shared" si="3"/>
        <v>0</v>
      </c>
      <c r="Q12" s="37">
        <f t="shared" si="3"/>
        <v>0</v>
      </c>
      <c r="R12" s="37">
        <f t="shared" si="3"/>
        <v>0</v>
      </c>
      <c r="S12" s="37">
        <f t="shared" si="3"/>
        <v>0</v>
      </c>
      <c r="T12" s="37">
        <f t="shared" si="3"/>
        <v>0</v>
      </c>
      <c r="U12" s="37">
        <f t="shared" si="3"/>
        <v>0</v>
      </c>
      <c r="V12" s="37">
        <f t="shared" si="3"/>
        <v>0</v>
      </c>
      <c r="W12" s="37">
        <f t="shared" si="3"/>
        <v>0</v>
      </c>
      <c r="X12" s="37">
        <f t="shared" si="3"/>
        <v>0</v>
      </c>
      <c r="Y12" s="37">
        <f t="shared" si="3"/>
        <v>0</v>
      </c>
      <c r="Z12" s="37">
        <f t="shared" si="3"/>
        <v>0</v>
      </c>
      <c r="AA12" s="38" t="e">
        <f t="shared" si="3"/>
        <v>#REF!</v>
      </c>
      <c r="AB12" s="38" t="e">
        <f t="shared" si="3"/>
        <v>#REF!</v>
      </c>
    </row>
    <row r="13" spans="1:28" s="46" customFormat="1" ht="24" customHeight="1" x14ac:dyDescent="0.2">
      <c r="A13" s="40"/>
      <c r="B13" s="41" t="str">
        <f>+'F02-64 รายรับแยกระบบ'!B12</f>
        <v>ภาคเรียนที่ 2/2563</v>
      </c>
      <c r="C13" s="41"/>
      <c r="D13" s="42"/>
      <c r="E13" s="43">
        <f t="shared" ref="E13:AB13" si="4">+E14+E17</f>
        <v>51</v>
      </c>
      <c r="F13" s="43">
        <f t="shared" si="4"/>
        <v>468</v>
      </c>
      <c r="G13" s="43">
        <f t="shared" si="4"/>
        <v>519</v>
      </c>
      <c r="H13" s="43">
        <f t="shared" si="4"/>
        <v>180000</v>
      </c>
      <c r="I13" s="43">
        <f t="shared" si="4"/>
        <v>5805000</v>
      </c>
      <c r="J13" s="43">
        <f t="shared" si="4"/>
        <v>0</v>
      </c>
      <c r="K13" s="43">
        <f t="shared" si="4"/>
        <v>5985000</v>
      </c>
      <c r="L13" s="43">
        <f t="shared" si="4"/>
        <v>122400</v>
      </c>
      <c r="M13" s="43">
        <f t="shared" si="4"/>
        <v>15300</v>
      </c>
      <c r="N13" s="43">
        <f t="shared" si="4"/>
        <v>12750</v>
      </c>
      <c r="O13" s="43">
        <f t="shared" si="4"/>
        <v>51000</v>
      </c>
      <c r="P13" s="43">
        <f t="shared" si="4"/>
        <v>201450</v>
      </c>
      <c r="Q13" s="43">
        <f t="shared" si="4"/>
        <v>10200</v>
      </c>
      <c r="R13" s="43">
        <f t="shared" si="4"/>
        <v>207600</v>
      </c>
      <c r="S13" s="43">
        <f t="shared" si="4"/>
        <v>51900</v>
      </c>
      <c r="T13" s="43">
        <f t="shared" si="4"/>
        <v>51900</v>
      </c>
      <c r="U13" s="43">
        <f t="shared" si="4"/>
        <v>155700</v>
      </c>
      <c r="V13" s="43">
        <f t="shared" si="4"/>
        <v>311400</v>
      </c>
      <c r="W13" s="43">
        <f t="shared" si="4"/>
        <v>788700</v>
      </c>
      <c r="X13" s="44">
        <f t="shared" si="4"/>
        <v>4994850</v>
      </c>
      <c r="Y13" s="44">
        <f t="shared" si="4"/>
        <v>998970</v>
      </c>
      <c r="Z13" s="44">
        <f t="shared" si="4"/>
        <v>3995880</v>
      </c>
      <c r="AA13" s="45" t="e">
        <f t="shared" si="4"/>
        <v>#REF!</v>
      </c>
      <c r="AB13" s="45" t="e">
        <f t="shared" si="4"/>
        <v>#REF!</v>
      </c>
    </row>
    <row r="14" spans="1:28" s="53" customFormat="1" ht="24" customHeight="1" x14ac:dyDescent="0.35">
      <c r="A14" s="47"/>
      <c r="B14" s="48" t="s">
        <v>76</v>
      </c>
      <c r="C14" s="49"/>
      <c r="D14" s="50"/>
      <c r="E14" s="51">
        <f t="shared" ref="E14:Z14" si="5">SUM(E15:E16)</f>
        <v>51</v>
      </c>
      <c r="F14" s="51">
        <f t="shared" si="5"/>
        <v>468</v>
      </c>
      <c r="G14" s="51">
        <f t="shared" si="5"/>
        <v>519</v>
      </c>
      <c r="H14" s="51">
        <f t="shared" si="5"/>
        <v>180000</v>
      </c>
      <c r="I14" s="51">
        <f t="shared" si="5"/>
        <v>5805000</v>
      </c>
      <c r="J14" s="51">
        <f t="shared" ref="J14" si="6">SUM(J15:J16)</f>
        <v>0</v>
      </c>
      <c r="K14" s="51">
        <f t="shared" si="5"/>
        <v>5985000</v>
      </c>
      <c r="L14" s="51">
        <f t="shared" ref="L14:P14" si="7">SUM(L15:L16)</f>
        <v>122400</v>
      </c>
      <c r="M14" s="51">
        <f t="shared" si="7"/>
        <v>15300</v>
      </c>
      <c r="N14" s="51">
        <f t="shared" si="7"/>
        <v>12750</v>
      </c>
      <c r="O14" s="51">
        <f t="shared" si="7"/>
        <v>51000</v>
      </c>
      <c r="P14" s="51">
        <f t="shared" si="7"/>
        <v>201450</v>
      </c>
      <c r="Q14" s="51">
        <f t="shared" si="5"/>
        <v>10200</v>
      </c>
      <c r="R14" s="51">
        <f t="shared" si="5"/>
        <v>207600</v>
      </c>
      <c r="S14" s="51">
        <f t="shared" si="5"/>
        <v>51900</v>
      </c>
      <c r="T14" s="51">
        <f t="shared" si="5"/>
        <v>51900</v>
      </c>
      <c r="U14" s="51">
        <f t="shared" si="5"/>
        <v>155700</v>
      </c>
      <c r="V14" s="51">
        <f t="shared" si="5"/>
        <v>311400</v>
      </c>
      <c r="W14" s="51">
        <f t="shared" si="5"/>
        <v>788700</v>
      </c>
      <c r="X14" s="51">
        <f t="shared" si="5"/>
        <v>4994850</v>
      </c>
      <c r="Y14" s="51">
        <f t="shared" si="5"/>
        <v>998970</v>
      </c>
      <c r="Z14" s="51">
        <f t="shared" si="5"/>
        <v>3995880</v>
      </c>
      <c r="AA14" s="52" t="e">
        <f t="shared" ref="AA14:AB14" si="8">SUM(AA15:AA16)</f>
        <v>#REF!</v>
      </c>
      <c r="AB14" s="52" t="e">
        <f t="shared" si="8"/>
        <v>#REF!</v>
      </c>
    </row>
    <row r="15" spans="1:28" s="60" customFormat="1" ht="24" customHeight="1" x14ac:dyDescent="0.35">
      <c r="A15" s="54"/>
      <c r="B15" s="55">
        <v>1</v>
      </c>
      <c r="C15" s="56" t="str">
        <f>+'F02-64 รายรับแยกระบบ'!C15</f>
        <v>วท.บ.เทคโนโลยีสิ่งแวดล้อม</v>
      </c>
      <c r="D15" s="57"/>
      <c r="E15" s="58">
        <f>+'F02-64 รายรับแยกระบบ'!E15+'F02-64 รายรับแยกระบบ'!E18</f>
        <v>51</v>
      </c>
      <c r="F15" s="58">
        <f>+'F02-64 รายรับแยกระบบ'!F15+'F02-64 รายรับแยกระบบ'!F18</f>
        <v>468</v>
      </c>
      <c r="G15" s="58">
        <f>+'F02-64 รายรับแยกระบบ'!G15+'F02-64 รายรับแยกระบบ'!G18</f>
        <v>519</v>
      </c>
      <c r="H15" s="58">
        <f>+'F02-64 รายรับแยกระบบ'!H15+'F02-64 รายรับแยกระบบ'!H18</f>
        <v>180000</v>
      </c>
      <c r="I15" s="58">
        <f>+'F02-64 รายรับแยกระบบ'!I15+'F02-64 รายรับแยกระบบ'!I18</f>
        <v>5805000</v>
      </c>
      <c r="J15" s="58">
        <f>+'F02-64 รายรับแยกระบบ'!J15+'F02-64 รายรับแยกระบบ'!J18</f>
        <v>0</v>
      </c>
      <c r="K15" s="58">
        <f>+'F02-64 รายรับแยกระบบ'!K15+'F02-64 รายรับแยกระบบ'!K18</f>
        <v>5985000</v>
      </c>
      <c r="L15" s="58">
        <f>+'F02-64 รายรับแยกระบบ'!L15+'F02-64 รายรับแยกระบบ'!L18</f>
        <v>122400</v>
      </c>
      <c r="M15" s="58">
        <f>+'F02-64 รายรับแยกระบบ'!M15+'F02-64 รายรับแยกระบบ'!M18</f>
        <v>15300</v>
      </c>
      <c r="N15" s="58">
        <f>+'F02-64 รายรับแยกระบบ'!N15+'F02-64 รายรับแยกระบบ'!N18</f>
        <v>12750</v>
      </c>
      <c r="O15" s="58">
        <f>+'F02-64 รายรับแยกระบบ'!O15+'F02-64 รายรับแยกระบบ'!O18</f>
        <v>51000</v>
      </c>
      <c r="P15" s="58">
        <f>+'F02-64 รายรับแยกระบบ'!P15+'F02-64 รายรับแยกระบบ'!P18</f>
        <v>201450</v>
      </c>
      <c r="Q15" s="58">
        <f>+'F02-64 รายรับแยกระบบ'!Q15+'F02-64 รายรับแยกระบบ'!Q18</f>
        <v>10200</v>
      </c>
      <c r="R15" s="58">
        <f>+'F02-64 รายรับแยกระบบ'!R15+'F02-64 รายรับแยกระบบ'!R18</f>
        <v>207600</v>
      </c>
      <c r="S15" s="58">
        <f>+'F02-64 รายรับแยกระบบ'!S15+'F02-64 รายรับแยกระบบ'!S18</f>
        <v>51900</v>
      </c>
      <c r="T15" s="58">
        <f>+'F02-64 รายรับแยกระบบ'!T15+'F02-64 รายรับแยกระบบ'!T18</f>
        <v>51900</v>
      </c>
      <c r="U15" s="58">
        <f>+'F02-64 รายรับแยกระบบ'!U15+'F02-64 รายรับแยกระบบ'!U18</f>
        <v>155700</v>
      </c>
      <c r="V15" s="58">
        <f>+'F02-64 รายรับแยกระบบ'!V15+'F02-64 รายรับแยกระบบ'!V18</f>
        <v>311400</v>
      </c>
      <c r="W15" s="58">
        <f>+'F02-64 รายรับแยกระบบ'!W15+'F02-64 รายรับแยกระบบ'!W18</f>
        <v>788700</v>
      </c>
      <c r="X15" s="58">
        <f>+'F02-64 รายรับแยกระบบ'!X15+'F02-64 รายรับแยกระบบ'!X18</f>
        <v>4994850</v>
      </c>
      <c r="Y15" s="58">
        <f>+'F02-64 รายรับแยกระบบ'!Y15+'F02-64 รายรับแยกระบบ'!Y18</f>
        <v>998970</v>
      </c>
      <c r="Z15" s="58">
        <f>+'F02-64 รายรับแยกระบบ'!Z15+'F02-64 รายรับแยกระบบ'!Z18</f>
        <v>3995880</v>
      </c>
      <c r="AA15" s="59" t="e">
        <f>+'F02-64 รายรับแยกระบบ'!#REF!+'F02-64 รายรับแยกระบบ'!#REF!</f>
        <v>#REF!</v>
      </c>
      <c r="AB15" s="59" t="e">
        <f>+'F02-64 รายรับแยกระบบ'!#REF!+'F02-64 รายรับแยกระบบ'!#REF!</f>
        <v>#REF!</v>
      </c>
    </row>
    <row r="16" spans="1:28" s="67" customFormat="1" ht="24" customHeight="1" x14ac:dyDescent="0.35">
      <c r="A16" s="61"/>
      <c r="B16" s="62">
        <v>2</v>
      </c>
      <c r="C16" s="63" t="s">
        <v>77</v>
      </c>
      <c r="D16" s="64"/>
      <c r="E16" s="65">
        <f>+'F02-64 รายรับแยกระบบ'!E16+'F02-64 รายรับแยกระบบ'!E19</f>
        <v>0</v>
      </c>
      <c r="F16" s="65">
        <f>+'F02-64 รายรับแยกระบบ'!F16+'F02-64 รายรับแยกระบบ'!F19</f>
        <v>0</v>
      </c>
      <c r="G16" s="65">
        <f>+'F02-64 รายรับแยกระบบ'!G16+'F02-64 รายรับแยกระบบ'!G19</f>
        <v>0</v>
      </c>
      <c r="H16" s="65">
        <f>+'F02-64 รายรับแยกระบบ'!H16+'F02-64 รายรับแยกระบบ'!H19</f>
        <v>0</v>
      </c>
      <c r="I16" s="65">
        <f>+'F02-64 รายรับแยกระบบ'!I16+'F02-64 รายรับแยกระบบ'!I19</f>
        <v>0</v>
      </c>
      <c r="J16" s="65">
        <f>+'F02-64 รายรับแยกระบบ'!J16+'F02-64 รายรับแยกระบบ'!J19</f>
        <v>0</v>
      </c>
      <c r="K16" s="65">
        <f>+'F02-64 รายรับแยกระบบ'!K16+'F02-64 รายรับแยกระบบ'!K19</f>
        <v>0</v>
      </c>
      <c r="L16" s="65">
        <f>+'F02-64 รายรับแยกระบบ'!L16+'F02-64 รายรับแยกระบบ'!L19</f>
        <v>0</v>
      </c>
      <c r="M16" s="65">
        <f>+'F02-64 รายรับแยกระบบ'!M16+'F02-64 รายรับแยกระบบ'!M19</f>
        <v>0</v>
      </c>
      <c r="N16" s="65">
        <f>+'F02-64 รายรับแยกระบบ'!N16+'F02-64 รายรับแยกระบบ'!N19</f>
        <v>0</v>
      </c>
      <c r="O16" s="65">
        <f>+'F02-64 รายรับแยกระบบ'!O16+'F02-64 รายรับแยกระบบ'!O19</f>
        <v>0</v>
      </c>
      <c r="P16" s="65">
        <f>+'F02-64 รายรับแยกระบบ'!P16+'F02-64 รายรับแยกระบบ'!P19</f>
        <v>0</v>
      </c>
      <c r="Q16" s="65">
        <f>+'F02-64 รายรับแยกระบบ'!Q16+'F02-64 รายรับแยกระบบ'!Q19</f>
        <v>0</v>
      </c>
      <c r="R16" s="65">
        <f>+'F02-64 รายรับแยกระบบ'!R16+'F02-64 รายรับแยกระบบ'!R19</f>
        <v>0</v>
      </c>
      <c r="S16" s="65">
        <f>+'F02-64 รายรับแยกระบบ'!S16+'F02-64 รายรับแยกระบบ'!S19</f>
        <v>0</v>
      </c>
      <c r="T16" s="65">
        <f>+'F02-64 รายรับแยกระบบ'!T16+'F02-64 รายรับแยกระบบ'!T19</f>
        <v>0</v>
      </c>
      <c r="U16" s="65">
        <f>+'F02-64 รายรับแยกระบบ'!U16+'F02-64 รายรับแยกระบบ'!U19</f>
        <v>0</v>
      </c>
      <c r="V16" s="65">
        <f>+'F02-64 รายรับแยกระบบ'!V16+'F02-64 รายรับแยกระบบ'!V19</f>
        <v>0</v>
      </c>
      <c r="W16" s="65">
        <f>+'F02-64 รายรับแยกระบบ'!W16+'F02-64 รายรับแยกระบบ'!W19</f>
        <v>0</v>
      </c>
      <c r="X16" s="65">
        <f>+'F02-64 รายรับแยกระบบ'!X16+'F02-64 รายรับแยกระบบ'!X19</f>
        <v>0</v>
      </c>
      <c r="Y16" s="65">
        <f>+'F02-64 รายรับแยกระบบ'!Y16+'F02-64 รายรับแยกระบบ'!Y19</f>
        <v>0</v>
      </c>
      <c r="Z16" s="65">
        <f>+'F02-64 รายรับแยกระบบ'!Z16+'F02-64 รายรับแยกระบบ'!Z19</f>
        <v>0</v>
      </c>
      <c r="AA16" s="66" t="e">
        <f>+'F02-64 รายรับแยกระบบ'!#REF!+'F02-64 รายรับแยกระบบ'!#REF!</f>
        <v>#REF!</v>
      </c>
      <c r="AB16" s="66" t="e">
        <f>+'F02-64 รายรับแยกระบบ'!#REF!+'F02-64 รายรับแยกระบบ'!#REF!</f>
        <v>#REF!</v>
      </c>
    </row>
    <row r="17" spans="1:28" s="53" customFormat="1" ht="24" customHeight="1" x14ac:dyDescent="0.35">
      <c r="A17" s="47"/>
      <c r="B17" s="48" t="s">
        <v>42</v>
      </c>
      <c r="C17" s="49"/>
      <c r="D17" s="50"/>
      <c r="E17" s="51">
        <f t="shared" ref="E17:AB17" si="9">+E18+E21</f>
        <v>0</v>
      </c>
      <c r="F17" s="51">
        <f t="shared" si="9"/>
        <v>0</v>
      </c>
      <c r="G17" s="51">
        <f t="shared" si="9"/>
        <v>0</v>
      </c>
      <c r="H17" s="51">
        <f t="shared" si="9"/>
        <v>0</v>
      </c>
      <c r="I17" s="51">
        <f t="shared" si="9"/>
        <v>0</v>
      </c>
      <c r="J17" s="51"/>
      <c r="K17" s="51">
        <f t="shared" si="9"/>
        <v>0</v>
      </c>
      <c r="L17" s="51"/>
      <c r="M17" s="51"/>
      <c r="N17" s="51"/>
      <c r="O17" s="51"/>
      <c r="P17" s="51"/>
      <c r="Q17" s="51">
        <f t="shared" si="9"/>
        <v>0</v>
      </c>
      <c r="R17" s="51">
        <f t="shared" si="9"/>
        <v>0</v>
      </c>
      <c r="S17" s="51">
        <f t="shared" si="9"/>
        <v>0</v>
      </c>
      <c r="T17" s="51">
        <f t="shared" si="9"/>
        <v>0</v>
      </c>
      <c r="U17" s="51">
        <f t="shared" si="9"/>
        <v>0</v>
      </c>
      <c r="V17" s="51">
        <f t="shared" si="9"/>
        <v>0</v>
      </c>
      <c r="W17" s="51">
        <f t="shared" si="9"/>
        <v>0</v>
      </c>
      <c r="X17" s="51">
        <f t="shared" si="9"/>
        <v>0</v>
      </c>
      <c r="Y17" s="51">
        <f t="shared" si="9"/>
        <v>0</v>
      </c>
      <c r="Z17" s="51">
        <f t="shared" si="9"/>
        <v>0</v>
      </c>
      <c r="AA17" s="52" t="e">
        <f t="shared" si="9"/>
        <v>#REF!</v>
      </c>
      <c r="AB17" s="52" t="e">
        <f t="shared" si="9"/>
        <v>#REF!</v>
      </c>
    </row>
    <row r="18" spans="1:28" s="67" customFormat="1" ht="24" customHeight="1" x14ac:dyDescent="0.35">
      <c r="A18" s="61"/>
      <c r="B18" s="68">
        <v>1</v>
      </c>
      <c r="C18" s="69" t="s">
        <v>78</v>
      </c>
      <c r="D18" s="70"/>
      <c r="E18" s="71">
        <f t="shared" ref="E18:Z18" si="10">SUM(E19:E20)</f>
        <v>0</v>
      </c>
      <c r="F18" s="71">
        <f t="shared" si="10"/>
        <v>0</v>
      </c>
      <c r="G18" s="71">
        <f t="shared" si="10"/>
        <v>0</v>
      </c>
      <c r="H18" s="71">
        <f t="shared" si="10"/>
        <v>0</v>
      </c>
      <c r="I18" s="71">
        <f t="shared" si="10"/>
        <v>0</v>
      </c>
      <c r="J18" s="71"/>
      <c r="K18" s="71">
        <f t="shared" si="10"/>
        <v>0</v>
      </c>
      <c r="L18" s="71"/>
      <c r="M18" s="71"/>
      <c r="N18" s="71"/>
      <c r="O18" s="71"/>
      <c r="P18" s="71"/>
      <c r="Q18" s="71">
        <f t="shared" si="10"/>
        <v>0</v>
      </c>
      <c r="R18" s="71">
        <f t="shared" si="10"/>
        <v>0</v>
      </c>
      <c r="S18" s="71">
        <f t="shared" si="10"/>
        <v>0</v>
      </c>
      <c r="T18" s="71">
        <f t="shared" si="10"/>
        <v>0</v>
      </c>
      <c r="U18" s="71">
        <f t="shared" si="10"/>
        <v>0</v>
      </c>
      <c r="V18" s="71">
        <f t="shared" si="10"/>
        <v>0</v>
      </c>
      <c r="W18" s="71">
        <f t="shared" si="10"/>
        <v>0</v>
      </c>
      <c r="X18" s="71">
        <f t="shared" si="10"/>
        <v>0</v>
      </c>
      <c r="Y18" s="71">
        <f t="shared" si="10"/>
        <v>0</v>
      </c>
      <c r="Z18" s="71">
        <f t="shared" si="10"/>
        <v>0</v>
      </c>
      <c r="AA18" s="72" t="e">
        <f t="shared" ref="AA18:AB18" si="11">SUM(AA19:AA20)</f>
        <v>#REF!</v>
      </c>
      <c r="AB18" s="72" t="e">
        <f t="shared" si="11"/>
        <v>#REF!</v>
      </c>
    </row>
    <row r="19" spans="1:28" s="67" customFormat="1" ht="24" customHeight="1" x14ac:dyDescent="0.35">
      <c r="A19" s="61"/>
      <c r="B19" s="55">
        <v>1</v>
      </c>
      <c r="C19" s="56" t="s">
        <v>77</v>
      </c>
      <c r="D19" s="57"/>
      <c r="E19" s="73">
        <f>+'F02-64 รายรับแยกระบบ'!E23+'F02-64 รายรับแยกระบบ'!E26</f>
        <v>0</v>
      </c>
      <c r="F19" s="73">
        <f>+'F02-64 รายรับแยกระบบ'!F23+'F02-64 รายรับแยกระบบ'!F26</f>
        <v>0</v>
      </c>
      <c r="G19" s="73">
        <f>+'F02-64 รายรับแยกระบบ'!G23+'F02-64 รายรับแยกระบบ'!G26</f>
        <v>0</v>
      </c>
      <c r="H19" s="73">
        <f>+'F02-64 รายรับแยกระบบ'!H23+'F02-64 รายรับแยกระบบ'!H26</f>
        <v>0</v>
      </c>
      <c r="I19" s="73">
        <f>+'F02-64 รายรับแยกระบบ'!I23+'F02-64 รายรับแยกระบบ'!I26</f>
        <v>0</v>
      </c>
      <c r="J19" s="73">
        <f>+'F02-64 รายรับแยกระบบ'!J23+'F02-64 รายรับแยกระบบ'!J26</f>
        <v>0</v>
      </c>
      <c r="K19" s="73">
        <f>+'F02-64 รายรับแยกระบบ'!K23+'F02-64 รายรับแยกระบบ'!K26</f>
        <v>0</v>
      </c>
      <c r="L19" s="73">
        <f>+'F02-64 รายรับแยกระบบ'!L23+'F02-64 รายรับแยกระบบ'!L26</f>
        <v>0</v>
      </c>
      <c r="M19" s="73">
        <f>+'F02-64 รายรับแยกระบบ'!M23+'F02-64 รายรับแยกระบบ'!M26</f>
        <v>0</v>
      </c>
      <c r="N19" s="73">
        <f>+'F02-64 รายรับแยกระบบ'!N23+'F02-64 รายรับแยกระบบ'!N26</f>
        <v>0</v>
      </c>
      <c r="O19" s="73">
        <f>+'F02-64 รายรับแยกระบบ'!O23+'F02-64 รายรับแยกระบบ'!O26</f>
        <v>0</v>
      </c>
      <c r="P19" s="73">
        <f>+'F02-64 รายรับแยกระบบ'!P23+'F02-64 รายรับแยกระบบ'!P26</f>
        <v>0</v>
      </c>
      <c r="Q19" s="73">
        <f>+'F02-64 รายรับแยกระบบ'!Q23+'F02-64 รายรับแยกระบบ'!Q26</f>
        <v>0</v>
      </c>
      <c r="R19" s="73">
        <f>+'F02-64 รายรับแยกระบบ'!R23+'F02-64 รายรับแยกระบบ'!R26</f>
        <v>0</v>
      </c>
      <c r="S19" s="73">
        <f>+'F02-64 รายรับแยกระบบ'!S23+'F02-64 รายรับแยกระบบ'!S26</f>
        <v>0</v>
      </c>
      <c r="T19" s="73">
        <f>+'F02-64 รายรับแยกระบบ'!T23+'F02-64 รายรับแยกระบบ'!T26</f>
        <v>0</v>
      </c>
      <c r="U19" s="73">
        <f>+'F02-64 รายรับแยกระบบ'!U23+'F02-64 รายรับแยกระบบ'!U26</f>
        <v>0</v>
      </c>
      <c r="V19" s="73">
        <f>+'F02-64 รายรับแยกระบบ'!V23+'F02-64 รายรับแยกระบบ'!V26</f>
        <v>0</v>
      </c>
      <c r="W19" s="73">
        <f>+'F02-64 รายรับแยกระบบ'!W23+'F02-64 รายรับแยกระบบ'!W26</f>
        <v>0</v>
      </c>
      <c r="X19" s="73">
        <f>+'F02-64 รายรับแยกระบบ'!X23+'F02-64 รายรับแยกระบบ'!X26</f>
        <v>0</v>
      </c>
      <c r="Y19" s="73">
        <f>+'F02-64 รายรับแยกระบบ'!Y23+'F02-64 รายรับแยกระบบ'!Y26</f>
        <v>0</v>
      </c>
      <c r="Z19" s="73">
        <f>+'F02-64 รายรับแยกระบบ'!Z23+'F02-64 รายรับแยกระบบ'!Z26</f>
        <v>0</v>
      </c>
      <c r="AA19" s="74" t="e">
        <f>+'F02-64 รายรับแยกระบบ'!#REF!+'F02-64 รายรับแยกระบบ'!#REF!</f>
        <v>#REF!</v>
      </c>
      <c r="AB19" s="74" t="e">
        <f>+'F02-64 รายรับแยกระบบ'!#REF!+'F02-64 รายรับแยกระบบ'!#REF!</f>
        <v>#REF!</v>
      </c>
    </row>
    <row r="20" spans="1:28" s="67" customFormat="1" ht="24" customHeight="1" x14ac:dyDescent="0.35">
      <c r="A20" s="61"/>
      <c r="B20" s="62">
        <v>2</v>
      </c>
      <c r="C20" s="63" t="s">
        <v>77</v>
      </c>
      <c r="D20" s="64"/>
      <c r="E20" s="65">
        <f>+'F02-64 รายรับแยกระบบ'!E24+'F02-64 รายรับแยกระบบ'!E27</f>
        <v>0</v>
      </c>
      <c r="F20" s="65">
        <f>+'F02-64 รายรับแยกระบบ'!F24+'F02-64 รายรับแยกระบบ'!F27</f>
        <v>0</v>
      </c>
      <c r="G20" s="65">
        <f>+'F02-64 รายรับแยกระบบ'!G24+'F02-64 รายรับแยกระบบ'!G27</f>
        <v>0</v>
      </c>
      <c r="H20" s="65">
        <f>+'F02-64 รายรับแยกระบบ'!H24+'F02-64 รายรับแยกระบบ'!H27</f>
        <v>0</v>
      </c>
      <c r="I20" s="65">
        <f>+'F02-64 รายรับแยกระบบ'!I24+'F02-64 รายรับแยกระบบ'!I27</f>
        <v>0</v>
      </c>
      <c r="J20" s="65">
        <f>+'F02-64 รายรับแยกระบบ'!J24+'F02-64 รายรับแยกระบบ'!J27</f>
        <v>0</v>
      </c>
      <c r="K20" s="65">
        <f>+'F02-64 รายรับแยกระบบ'!K24+'F02-64 รายรับแยกระบบ'!K27</f>
        <v>0</v>
      </c>
      <c r="L20" s="65">
        <f>+'F02-64 รายรับแยกระบบ'!L24+'F02-64 รายรับแยกระบบ'!L27</f>
        <v>0</v>
      </c>
      <c r="M20" s="65">
        <f>+'F02-64 รายรับแยกระบบ'!M24+'F02-64 รายรับแยกระบบ'!M27</f>
        <v>0</v>
      </c>
      <c r="N20" s="65">
        <f>+'F02-64 รายรับแยกระบบ'!N24+'F02-64 รายรับแยกระบบ'!N27</f>
        <v>0</v>
      </c>
      <c r="O20" s="65">
        <f>+'F02-64 รายรับแยกระบบ'!O24+'F02-64 รายรับแยกระบบ'!O27</f>
        <v>0</v>
      </c>
      <c r="P20" s="65">
        <f>+'F02-64 รายรับแยกระบบ'!P24+'F02-64 รายรับแยกระบบ'!P27</f>
        <v>0</v>
      </c>
      <c r="Q20" s="65">
        <f>+'F02-64 รายรับแยกระบบ'!Q24+'F02-64 รายรับแยกระบบ'!Q27</f>
        <v>0</v>
      </c>
      <c r="R20" s="65">
        <f>+'F02-64 รายรับแยกระบบ'!R24+'F02-64 รายรับแยกระบบ'!R27</f>
        <v>0</v>
      </c>
      <c r="S20" s="65">
        <f>+'F02-64 รายรับแยกระบบ'!S24+'F02-64 รายรับแยกระบบ'!S27</f>
        <v>0</v>
      </c>
      <c r="T20" s="65">
        <f>+'F02-64 รายรับแยกระบบ'!T24+'F02-64 รายรับแยกระบบ'!T27</f>
        <v>0</v>
      </c>
      <c r="U20" s="65">
        <f>+'F02-64 รายรับแยกระบบ'!U24+'F02-64 รายรับแยกระบบ'!U27</f>
        <v>0</v>
      </c>
      <c r="V20" s="65">
        <f>+'F02-64 รายรับแยกระบบ'!V24+'F02-64 รายรับแยกระบบ'!V27</f>
        <v>0</v>
      </c>
      <c r="W20" s="65">
        <f>+'F02-64 รายรับแยกระบบ'!W24+'F02-64 รายรับแยกระบบ'!W27</f>
        <v>0</v>
      </c>
      <c r="X20" s="65">
        <f>+'F02-64 รายรับแยกระบบ'!X24+'F02-64 รายรับแยกระบบ'!X27</f>
        <v>0</v>
      </c>
      <c r="Y20" s="65">
        <f>+'F02-64 รายรับแยกระบบ'!Y24+'F02-64 รายรับแยกระบบ'!Y27</f>
        <v>0</v>
      </c>
      <c r="Z20" s="65">
        <f>+'F02-64 รายรับแยกระบบ'!Z24+'F02-64 รายรับแยกระบบ'!Z27</f>
        <v>0</v>
      </c>
      <c r="AA20" s="66" t="e">
        <f>+'F02-64 รายรับแยกระบบ'!#REF!+'F02-64 รายรับแยกระบบ'!#REF!</f>
        <v>#REF!</v>
      </c>
      <c r="AB20" s="66" t="e">
        <f>+'F02-64 รายรับแยกระบบ'!#REF!+'F02-64 รายรับแยกระบบ'!#REF!</f>
        <v>#REF!</v>
      </c>
    </row>
    <row r="21" spans="1:28" s="67" customFormat="1" ht="24" customHeight="1" x14ac:dyDescent="0.35">
      <c r="A21" s="61"/>
      <c r="B21" s="68">
        <v>2</v>
      </c>
      <c r="C21" s="69" t="s">
        <v>79</v>
      </c>
      <c r="D21" s="70"/>
      <c r="E21" s="71">
        <f t="shared" ref="E21:Z21" si="12">SUM(E22:E23)</f>
        <v>0</v>
      </c>
      <c r="F21" s="71">
        <f t="shared" si="12"/>
        <v>0</v>
      </c>
      <c r="G21" s="71">
        <f t="shared" si="12"/>
        <v>0</v>
      </c>
      <c r="H21" s="71">
        <f t="shared" si="12"/>
        <v>0</v>
      </c>
      <c r="I21" s="71">
        <f t="shared" si="12"/>
        <v>0</v>
      </c>
      <c r="J21" s="71"/>
      <c r="K21" s="71">
        <f t="shared" si="12"/>
        <v>0</v>
      </c>
      <c r="L21" s="71"/>
      <c r="M21" s="71"/>
      <c r="N21" s="71"/>
      <c r="O21" s="71"/>
      <c r="P21" s="71"/>
      <c r="Q21" s="71">
        <f t="shared" si="12"/>
        <v>0</v>
      </c>
      <c r="R21" s="71">
        <f t="shared" si="12"/>
        <v>0</v>
      </c>
      <c r="S21" s="71">
        <f t="shared" si="12"/>
        <v>0</v>
      </c>
      <c r="T21" s="71">
        <f t="shared" si="12"/>
        <v>0</v>
      </c>
      <c r="U21" s="71">
        <f t="shared" si="12"/>
        <v>0</v>
      </c>
      <c r="V21" s="71">
        <f t="shared" si="12"/>
        <v>0</v>
      </c>
      <c r="W21" s="71">
        <f t="shared" si="12"/>
        <v>0</v>
      </c>
      <c r="X21" s="51">
        <f t="shared" si="12"/>
        <v>0</v>
      </c>
      <c r="Y21" s="51">
        <f t="shared" si="12"/>
        <v>0</v>
      </c>
      <c r="Z21" s="51">
        <f t="shared" si="12"/>
        <v>0</v>
      </c>
      <c r="AA21" s="52" t="e">
        <f t="shared" ref="AA21:AB21" si="13">SUM(AA22:AA23)</f>
        <v>#REF!</v>
      </c>
      <c r="AB21" s="52" t="e">
        <f t="shared" si="13"/>
        <v>#REF!</v>
      </c>
    </row>
    <row r="22" spans="1:28" s="67" customFormat="1" ht="24" customHeight="1" x14ac:dyDescent="0.35">
      <c r="A22" s="61"/>
      <c r="B22" s="55">
        <v>1</v>
      </c>
      <c r="C22" s="56" t="s">
        <v>77</v>
      </c>
      <c r="D22" s="57"/>
      <c r="E22" s="73">
        <f>+'F02-64 รายรับแยกระบบ'!E30</f>
        <v>0</v>
      </c>
      <c r="F22" s="73">
        <f>+'F02-64 รายรับแยกระบบ'!F30</f>
        <v>0</v>
      </c>
      <c r="G22" s="73">
        <f>+'F02-64 รายรับแยกระบบ'!G30</f>
        <v>0</v>
      </c>
      <c r="H22" s="73">
        <f>+'F02-64 รายรับแยกระบบ'!H30</f>
        <v>0</v>
      </c>
      <c r="I22" s="73">
        <f>+'F02-64 รายรับแยกระบบ'!I30</f>
        <v>0</v>
      </c>
      <c r="J22" s="73">
        <f>+'F02-64 รายรับแยกระบบ'!J30</f>
        <v>0</v>
      </c>
      <c r="K22" s="73">
        <f>+'F02-64 รายรับแยกระบบ'!K30</f>
        <v>0</v>
      </c>
      <c r="L22" s="73">
        <f>+'F02-64 รายรับแยกระบบ'!L30</f>
        <v>0</v>
      </c>
      <c r="M22" s="73">
        <f>+'F02-64 รายรับแยกระบบ'!M30</f>
        <v>0</v>
      </c>
      <c r="N22" s="73">
        <f>+'F02-64 รายรับแยกระบบ'!N30</f>
        <v>0</v>
      </c>
      <c r="O22" s="73">
        <f>+'F02-64 รายรับแยกระบบ'!O30</f>
        <v>0</v>
      </c>
      <c r="P22" s="73">
        <f>+'F02-64 รายรับแยกระบบ'!P30</f>
        <v>0</v>
      </c>
      <c r="Q22" s="73">
        <f>+'F02-64 รายรับแยกระบบ'!Q30</f>
        <v>0</v>
      </c>
      <c r="R22" s="73">
        <f>+'F02-64 รายรับแยกระบบ'!R30</f>
        <v>0</v>
      </c>
      <c r="S22" s="73">
        <f>+'F02-64 รายรับแยกระบบ'!S30</f>
        <v>0</v>
      </c>
      <c r="T22" s="73">
        <f>+'F02-64 รายรับแยกระบบ'!T30</f>
        <v>0</v>
      </c>
      <c r="U22" s="73">
        <f>+'F02-64 รายรับแยกระบบ'!U30</f>
        <v>0</v>
      </c>
      <c r="V22" s="73">
        <f>+'F02-64 รายรับแยกระบบ'!V30</f>
        <v>0</v>
      </c>
      <c r="W22" s="73">
        <f>+'F02-64 รายรับแยกระบบ'!W30</f>
        <v>0</v>
      </c>
      <c r="X22" s="73">
        <f>+'F02-64 รายรับแยกระบบ'!X30</f>
        <v>0</v>
      </c>
      <c r="Y22" s="73">
        <f>+'F02-64 รายรับแยกระบบ'!Y30</f>
        <v>0</v>
      </c>
      <c r="Z22" s="73">
        <f>+'F02-64 รายรับแยกระบบ'!Z30</f>
        <v>0</v>
      </c>
      <c r="AA22" s="74" t="e">
        <f>+'F02-64 รายรับแยกระบบ'!#REF!</f>
        <v>#REF!</v>
      </c>
      <c r="AB22" s="74" t="e">
        <f>+'F02-64 รายรับแยกระบบ'!#REF!</f>
        <v>#REF!</v>
      </c>
    </row>
    <row r="23" spans="1:28" s="67" customFormat="1" ht="24" customHeight="1" x14ac:dyDescent="0.35">
      <c r="A23" s="61"/>
      <c r="B23" s="62">
        <v>2</v>
      </c>
      <c r="C23" s="63" t="s">
        <v>77</v>
      </c>
      <c r="D23" s="64"/>
      <c r="E23" s="65">
        <f>+'F02-64 รายรับแยกระบบ'!E31</f>
        <v>0</v>
      </c>
      <c r="F23" s="65">
        <f>+'F02-64 รายรับแยกระบบ'!F31</f>
        <v>0</v>
      </c>
      <c r="G23" s="65">
        <f>+'F02-64 รายรับแยกระบบ'!G31</f>
        <v>0</v>
      </c>
      <c r="H23" s="65">
        <f>+'F02-64 รายรับแยกระบบ'!H31</f>
        <v>0</v>
      </c>
      <c r="I23" s="65">
        <f>+'F02-64 รายรับแยกระบบ'!I31</f>
        <v>0</v>
      </c>
      <c r="J23" s="65">
        <f>+'F02-64 รายรับแยกระบบ'!J31</f>
        <v>0</v>
      </c>
      <c r="K23" s="65">
        <f>+'F02-64 รายรับแยกระบบ'!K31</f>
        <v>0</v>
      </c>
      <c r="L23" s="65">
        <f>+'F02-64 รายรับแยกระบบ'!L31</f>
        <v>0</v>
      </c>
      <c r="M23" s="65">
        <f>+'F02-64 รายรับแยกระบบ'!M31</f>
        <v>0</v>
      </c>
      <c r="N23" s="65">
        <f>+'F02-64 รายรับแยกระบบ'!N31</f>
        <v>0</v>
      </c>
      <c r="O23" s="65">
        <f>+'F02-64 รายรับแยกระบบ'!O31</f>
        <v>0</v>
      </c>
      <c r="P23" s="65">
        <f>+'F02-64 รายรับแยกระบบ'!P31</f>
        <v>0</v>
      </c>
      <c r="Q23" s="65">
        <f>+'F02-64 รายรับแยกระบบ'!Q31</f>
        <v>0</v>
      </c>
      <c r="R23" s="65">
        <f>+'F02-64 รายรับแยกระบบ'!R31</f>
        <v>0</v>
      </c>
      <c r="S23" s="65">
        <f>+'F02-64 รายรับแยกระบบ'!S31</f>
        <v>0</v>
      </c>
      <c r="T23" s="65">
        <f>+'F02-64 รายรับแยกระบบ'!T31</f>
        <v>0</v>
      </c>
      <c r="U23" s="65">
        <f>+'F02-64 รายรับแยกระบบ'!U31</f>
        <v>0</v>
      </c>
      <c r="V23" s="65">
        <f>+'F02-64 รายรับแยกระบบ'!V31</f>
        <v>0</v>
      </c>
      <c r="W23" s="65">
        <f>+'F02-64 รายรับแยกระบบ'!W31</f>
        <v>0</v>
      </c>
      <c r="X23" s="65">
        <f>+'F02-64 รายรับแยกระบบ'!X31</f>
        <v>0</v>
      </c>
      <c r="Y23" s="65">
        <f>+'F02-64 รายรับแยกระบบ'!Y31</f>
        <v>0</v>
      </c>
      <c r="Z23" s="65">
        <f>+'F02-64 รายรับแยกระบบ'!Z31</f>
        <v>0</v>
      </c>
      <c r="AA23" s="66" t="e">
        <f>+'F02-64 รายรับแยกระบบ'!#REF!</f>
        <v>#REF!</v>
      </c>
      <c r="AB23" s="66" t="e">
        <f>+'F02-64 รายรับแยกระบบ'!#REF!</f>
        <v>#REF!</v>
      </c>
    </row>
    <row r="24" spans="1:28" s="46" customFormat="1" ht="24" customHeight="1" x14ac:dyDescent="0.2">
      <c r="A24" s="40"/>
      <c r="B24" s="41" t="str">
        <f>+'F02-64 รายรับแยกระบบ'!B35</f>
        <v>ภาคเรียนที่ 3/2563</v>
      </c>
      <c r="C24" s="41"/>
      <c r="D24" s="42"/>
      <c r="E24" s="43">
        <f t="shared" ref="E24:AB24" si="14">+E25+E28</f>
        <v>0</v>
      </c>
      <c r="F24" s="43">
        <f t="shared" si="14"/>
        <v>0</v>
      </c>
      <c r="G24" s="43">
        <f t="shared" si="14"/>
        <v>0</v>
      </c>
      <c r="H24" s="43">
        <f t="shared" si="14"/>
        <v>0</v>
      </c>
      <c r="I24" s="43">
        <f t="shared" si="14"/>
        <v>0</v>
      </c>
      <c r="J24" s="43"/>
      <c r="K24" s="43">
        <f t="shared" si="14"/>
        <v>0</v>
      </c>
      <c r="L24" s="43">
        <f t="shared" si="14"/>
        <v>0</v>
      </c>
      <c r="M24" s="43">
        <f t="shared" si="14"/>
        <v>0</v>
      </c>
      <c r="N24" s="43">
        <f t="shared" si="14"/>
        <v>0</v>
      </c>
      <c r="O24" s="43">
        <f t="shared" si="14"/>
        <v>0</v>
      </c>
      <c r="P24" s="43">
        <f t="shared" si="14"/>
        <v>0</v>
      </c>
      <c r="Q24" s="43">
        <f t="shared" si="14"/>
        <v>0</v>
      </c>
      <c r="R24" s="43">
        <f t="shared" si="14"/>
        <v>0</v>
      </c>
      <c r="S24" s="43">
        <f t="shared" si="14"/>
        <v>0</v>
      </c>
      <c r="T24" s="43">
        <f t="shared" si="14"/>
        <v>0</v>
      </c>
      <c r="U24" s="43">
        <f t="shared" si="14"/>
        <v>0</v>
      </c>
      <c r="V24" s="43">
        <f t="shared" si="14"/>
        <v>0</v>
      </c>
      <c r="W24" s="43">
        <f t="shared" si="14"/>
        <v>0</v>
      </c>
      <c r="X24" s="44">
        <f t="shared" si="14"/>
        <v>0</v>
      </c>
      <c r="Y24" s="44">
        <f t="shared" si="14"/>
        <v>0</v>
      </c>
      <c r="Z24" s="44">
        <f t="shared" si="14"/>
        <v>0</v>
      </c>
      <c r="AA24" s="45">
        <f t="shared" si="14"/>
        <v>0</v>
      </c>
      <c r="AB24" s="45">
        <f t="shared" si="14"/>
        <v>0</v>
      </c>
    </row>
    <row r="25" spans="1:28" s="53" customFormat="1" ht="24" customHeight="1" x14ac:dyDescent="0.35">
      <c r="A25" s="47"/>
      <c r="B25" s="48" t="s">
        <v>76</v>
      </c>
      <c r="C25" s="49"/>
      <c r="D25" s="50"/>
      <c r="E25" s="51">
        <f t="shared" ref="E25:AB25" si="15">SUM(E26:E27)</f>
        <v>0</v>
      </c>
      <c r="F25" s="51">
        <f t="shared" si="15"/>
        <v>0</v>
      </c>
      <c r="G25" s="51">
        <f t="shared" si="15"/>
        <v>0</v>
      </c>
      <c r="H25" s="51">
        <f t="shared" si="15"/>
        <v>0</v>
      </c>
      <c r="I25" s="51">
        <f t="shared" si="15"/>
        <v>0</v>
      </c>
      <c r="J25" s="51"/>
      <c r="K25" s="51">
        <f t="shared" si="15"/>
        <v>0</v>
      </c>
      <c r="L25" s="51">
        <f t="shared" si="15"/>
        <v>0</v>
      </c>
      <c r="M25" s="51">
        <f t="shared" si="15"/>
        <v>0</v>
      </c>
      <c r="N25" s="51">
        <f t="shared" si="15"/>
        <v>0</v>
      </c>
      <c r="O25" s="51">
        <f t="shared" si="15"/>
        <v>0</v>
      </c>
      <c r="P25" s="51">
        <f t="shared" si="15"/>
        <v>0</v>
      </c>
      <c r="Q25" s="51">
        <f t="shared" si="15"/>
        <v>0</v>
      </c>
      <c r="R25" s="51">
        <f t="shared" si="15"/>
        <v>0</v>
      </c>
      <c r="S25" s="51">
        <f t="shared" si="15"/>
        <v>0</v>
      </c>
      <c r="T25" s="51">
        <f t="shared" si="15"/>
        <v>0</v>
      </c>
      <c r="U25" s="51">
        <f t="shared" si="15"/>
        <v>0</v>
      </c>
      <c r="V25" s="51">
        <f t="shared" si="15"/>
        <v>0</v>
      </c>
      <c r="W25" s="51">
        <f t="shared" si="15"/>
        <v>0</v>
      </c>
      <c r="X25" s="51">
        <f t="shared" si="15"/>
        <v>0</v>
      </c>
      <c r="Y25" s="51">
        <f t="shared" si="15"/>
        <v>0</v>
      </c>
      <c r="Z25" s="51">
        <f t="shared" si="15"/>
        <v>0</v>
      </c>
      <c r="AA25" s="52">
        <f t="shared" si="15"/>
        <v>0</v>
      </c>
      <c r="AB25" s="52">
        <f t="shared" si="15"/>
        <v>0</v>
      </c>
    </row>
    <row r="26" spans="1:28" s="67" customFormat="1" ht="24" customHeight="1" x14ac:dyDescent="0.35">
      <c r="A26" s="61"/>
      <c r="B26" s="55">
        <v>1</v>
      </c>
      <c r="C26" s="56" t="s">
        <v>77</v>
      </c>
      <c r="D26" s="57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5"/>
      <c r="Y26" s="75"/>
      <c r="Z26" s="75"/>
      <c r="AA26" s="76"/>
      <c r="AB26" s="76"/>
    </row>
    <row r="27" spans="1:28" s="67" customFormat="1" ht="24" customHeight="1" x14ac:dyDescent="0.35">
      <c r="A27" s="61"/>
      <c r="B27" s="62">
        <v>2</v>
      </c>
      <c r="C27" s="63" t="s">
        <v>77</v>
      </c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77"/>
      <c r="Y27" s="78"/>
      <c r="Z27" s="77"/>
      <c r="AA27" s="79"/>
      <c r="AB27" s="80"/>
    </row>
    <row r="28" spans="1:28" s="53" customFormat="1" ht="24" customHeight="1" x14ac:dyDescent="0.35">
      <c r="A28" s="47"/>
      <c r="B28" s="48" t="s">
        <v>42</v>
      </c>
      <c r="C28" s="49"/>
      <c r="D28" s="50"/>
      <c r="E28" s="51">
        <f t="shared" ref="E28:AB28" si="16">+E29+E32</f>
        <v>0</v>
      </c>
      <c r="F28" s="51">
        <f t="shared" si="16"/>
        <v>0</v>
      </c>
      <c r="G28" s="51">
        <f t="shared" si="16"/>
        <v>0</v>
      </c>
      <c r="H28" s="51">
        <f t="shared" si="16"/>
        <v>0</v>
      </c>
      <c r="I28" s="51">
        <f t="shared" si="16"/>
        <v>0</v>
      </c>
      <c r="J28" s="51"/>
      <c r="K28" s="51">
        <f t="shared" si="16"/>
        <v>0</v>
      </c>
      <c r="L28" s="51">
        <f t="shared" si="16"/>
        <v>0</v>
      </c>
      <c r="M28" s="51">
        <f t="shared" si="16"/>
        <v>0</v>
      </c>
      <c r="N28" s="51">
        <f t="shared" si="16"/>
        <v>0</v>
      </c>
      <c r="O28" s="51">
        <f t="shared" si="16"/>
        <v>0</v>
      </c>
      <c r="P28" s="51">
        <f t="shared" si="16"/>
        <v>0</v>
      </c>
      <c r="Q28" s="51">
        <f t="shared" si="16"/>
        <v>0</v>
      </c>
      <c r="R28" s="51">
        <f t="shared" si="16"/>
        <v>0</v>
      </c>
      <c r="S28" s="51">
        <f t="shared" si="16"/>
        <v>0</v>
      </c>
      <c r="T28" s="51">
        <f t="shared" si="16"/>
        <v>0</v>
      </c>
      <c r="U28" s="51">
        <f t="shared" si="16"/>
        <v>0</v>
      </c>
      <c r="V28" s="51">
        <f t="shared" si="16"/>
        <v>0</v>
      </c>
      <c r="W28" s="51">
        <f t="shared" si="16"/>
        <v>0</v>
      </c>
      <c r="X28" s="51">
        <f t="shared" si="16"/>
        <v>0</v>
      </c>
      <c r="Y28" s="51">
        <f t="shared" si="16"/>
        <v>0</v>
      </c>
      <c r="Z28" s="51">
        <f t="shared" si="16"/>
        <v>0</v>
      </c>
      <c r="AA28" s="52">
        <f t="shared" si="16"/>
        <v>0</v>
      </c>
      <c r="AB28" s="52">
        <f t="shared" si="16"/>
        <v>0</v>
      </c>
    </row>
    <row r="29" spans="1:28" s="67" customFormat="1" ht="24" customHeight="1" x14ac:dyDescent="0.35">
      <c r="A29" s="61"/>
      <c r="B29" s="68">
        <v>1</v>
      </c>
      <c r="C29" s="69" t="s">
        <v>78</v>
      </c>
      <c r="D29" s="70"/>
      <c r="E29" s="71">
        <f t="shared" ref="E29:AB29" si="17">SUM(E30:E31)</f>
        <v>0</v>
      </c>
      <c r="F29" s="71">
        <f t="shared" si="17"/>
        <v>0</v>
      </c>
      <c r="G29" s="71">
        <f t="shared" si="17"/>
        <v>0</v>
      </c>
      <c r="H29" s="71">
        <f t="shared" si="17"/>
        <v>0</v>
      </c>
      <c r="I29" s="71">
        <f t="shared" si="17"/>
        <v>0</v>
      </c>
      <c r="J29" s="71"/>
      <c r="K29" s="71">
        <f t="shared" si="17"/>
        <v>0</v>
      </c>
      <c r="L29" s="71">
        <f t="shared" si="17"/>
        <v>0</v>
      </c>
      <c r="M29" s="71">
        <f t="shared" si="17"/>
        <v>0</v>
      </c>
      <c r="N29" s="71">
        <f t="shared" si="17"/>
        <v>0</v>
      </c>
      <c r="O29" s="71">
        <f t="shared" si="17"/>
        <v>0</v>
      </c>
      <c r="P29" s="71">
        <f t="shared" si="17"/>
        <v>0</v>
      </c>
      <c r="Q29" s="71">
        <f t="shared" si="17"/>
        <v>0</v>
      </c>
      <c r="R29" s="71">
        <f t="shared" si="17"/>
        <v>0</v>
      </c>
      <c r="S29" s="71">
        <f t="shared" si="17"/>
        <v>0</v>
      </c>
      <c r="T29" s="71">
        <f t="shared" si="17"/>
        <v>0</v>
      </c>
      <c r="U29" s="71">
        <f t="shared" si="17"/>
        <v>0</v>
      </c>
      <c r="V29" s="71">
        <f t="shared" si="17"/>
        <v>0</v>
      </c>
      <c r="W29" s="71">
        <f t="shared" si="17"/>
        <v>0</v>
      </c>
      <c r="X29" s="51">
        <f t="shared" si="17"/>
        <v>0</v>
      </c>
      <c r="Y29" s="51">
        <f t="shared" si="17"/>
        <v>0</v>
      </c>
      <c r="Z29" s="51">
        <f t="shared" si="17"/>
        <v>0</v>
      </c>
      <c r="AA29" s="52">
        <f t="shared" si="17"/>
        <v>0</v>
      </c>
      <c r="AB29" s="52">
        <f t="shared" si="17"/>
        <v>0</v>
      </c>
    </row>
    <row r="30" spans="1:28" s="67" customFormat="1" ht="24" customHeight="1" x14ac:dyDescent="0.35">
      <c r="A30" s="61"/>
      <c r="B30" s="55">
        <v>1</v>
      </c>
      <c r="C30" s="56" t="s">
        <v>77</v>
      </c>
      <c r="D30" s="57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5"/>
      <c r="Y30" s="75"/>
      <c r="Z30" s="75"/>
      <c r="AA30" s="76"/>
      <c r="AB30" s="76"/>
    </row>
    <row r="31" spans="1:28" s="67" customFormat="1" ht="24" customHeight="1" x14ac:dyDescent="0.35">
      <c r="A31" s="61"/>
      <c r="B31" s="62">
        <v>2</v>
      </c>
      <c r="C31" s="63" t="s">
        <v>77</v>
      </c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77"/>
      <c r="Y31" s="78"/>
      <c r="Z31" s="77"/>
      <c r="AA31" s="79"/>
      <c r="AB31" s="80"/>
    </row>
    <row r="32" spans="1:28" s="67" customFormat="1" ht="24" customHeight="1" x14ac:dyDescent="0.35">
      <c r="A32" s="61"/>
      <c r="B32" s="68">
        <v>2</v>
      </c>
      <c r="C32" s="69" t="s">
        <v>79</v>
      </c>
      <c r="D32" s="70"/>
      <c r="E32" s="71">
        <f t="shared" ref="E32:AB32" si="18">SUM(E33:E34)</f>
        <v>0</v>
      </c>
      <c r="F32" s="71">
        <f t="shared" si="18"/>
        <v>0</v>
      </c>
      <c r="G32" s="71">
        <f t="shared" si="18"/>
        <v>0</v>
      </c>
      <c r="H32" s="71">
        <f t="shared" si="18"/>
        <v>0</v>
      </c>
      <c r="I32" s="71">
        <f t="shared" si="18"/>
        <v>0</v>
      </c>
      <c r="J32" s="71"/>
      <c r="K32" s="71">
        <f t="shared" si="18"/>
        <v>0</v>
      </c>
      <c r="L32" s="71">
        <f t="shared" si="18"/>
        <v>0</v>
      </c>
      <c r="M32" s="71">
        <f t="shared" si="18"/>
        <v>0</v>
      </c>
      <c r="N32" s="71">
        <f t="shared" si="18"/>
        <v>0</v>
      </c>
      <c r="O32" s="71">
        <f t="shared" si="18"/>
        <v>0</v>
      </c>
      <c r="P32" s="71">
        <f t="shared" si="18"/>
        <v>0</v>
      </c>
      <c r="Q32" s="71">
        <f t="shared" si="18"/>
        <v>0</v>
      </c>
      <c r="R32" s="71">
        <f t="shared" si="18"/>
        <v>0</v>
      </c>
      <c r="S32" s="71">
        <f t="shared" si="18"/>
        <v>0</v>
      </c>
      <c r="T32" s="71">
        <f t="shared" si="18"/>
        <v>0</v>
      </c>
      <c r="U32" s="71">
        <f t="shared" si="18"/>
        <v>0</v>
      </c>
      <c r="V32" s="71">
        <f t="shared" si="18"/>
        <v>0</v>
      </c>
      <c r="W32" s="71">
        <f t="shared" si="18"/>
        <v>0</v>
      </c>
      <c r="X32" s="51">
        <f t="shared" si="18"/>
        <v>0</v>
      </c>
      <c r="Y32" s="51">
        <f t="shared" si="18"/>
        <v>0</v>
      </c>
      <c r="Z32" s="51">
        <f t="shared" si="18"/>
        <v>0</v>
      </c>
      <c r="AA32" s="52">
        <f t="shared" si="18"/>
        <v>0</v>
      </c>
      <c r="AB32" s="52">
        <f t="shared" si="18"/>
        <v>0</v>
      </c>
    </row>
    <row r="33" spans="1:28" s="67" customFormat="1" ht="24" customHeight="1" x14ac:dyDescent="0.35">
      <c r="A33" s="61"/>
      <c r="B33" s="55">
        <v>1</v>
      </c>
      <c r="C33" s="56" t="s">
        <v>77</v>
      </c>
      <c r="D33" s="57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5"/>
      <c r="Y33" s="75"/>
      <c r="Z33" s="75"/>
      <c r="AA33" s="76"/>
      <c r="AB33" s="76"/>
    </row>
    <row r="34" spans="1:28" s="67" customFormat="1" ht="24" customHeight="1" x14ac:dyDescent="0.35">
      <c r="A34" s="61"/>
      <c r="B34" s="62">
        <v>2</v>
      </c>
      <c r="C34" s="63" t="s">
        <v>77</v>
      </c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7"/>
      <c r="Y34" s="78"/>
      <c r="Z34" s="77"/>
      <c r="AA34" s="79"/>
      <c r="AB34" s="80"/>
    </row>
    <row r="35" spans="1:28" s="46" customFormat="1" ht="24" customHeight="1" x14ac:dyDescent="0.2">
      <c r="A35" s="40"/>
      <c r="B35" s="41" t="str">
        <f>+'F02-64 รายรับแยกระบบ'!B58</f>
        <v>ภาคเรียนที่ 1/2564</v>
      </c>
      <c r="C35" s="41"/>
      <c r="D35" s="42"/>
      <c r="E35" s="43">
        <f t="shared" ref="E35:AB35" si="19">+E36+E39</f>
        <v>0</v>
      </c>
      <c r="F35" s="43">
        <f t="shared" si="19"/>
        <v>0</v>
      </c>
      <c r="G35" s="43">
        <f t="shared" si="19"/>
        <v>0</v>
      </c>
      <c r="H35" s="43">
        <f t="shared" si="19"/>
        <v>0</v>
      </c>
      <c r="I35" s="43">
        <f t="shared" si="19"/>
        <v>0</v>
      </c>
      <c r="J35" s="43"/>
      <c r="K35" s="43">
        <f t="shared" si="19"/>
        <v>0</v>
      </c>
      <c r="L35" s="43">
        <f t="shared" si="19"/>
        <v>0</v>
      </c>
      <c r="M35" s="43">
        <f t="shared" si="19"/>
        <v>0</v>
      </c>
      <c r="N35" s="43">
        <f t="shared" si="19"/>
        <v>0</v>
      </c>
      <c r="O35" s="43">
        <f t="shared" si="19"/>
        <v>0</v>
      </c>
      <c r="P35" s="43">
        <f t="shared" si="19"/>
        <v>0</v>
      </c>
      <c r="Q35" s="43">
        <f t="shared" si="19"/>
        <v>0</v>
      </c>
      <c r="R35" s="43">
        <f t="shared" si="19"/>
        <v>0</v>
      </c>
      <c r="S35" s="43">
        <f t="shared" si="19"/>
        <v>0</v>
      </c>
      <c r="T35" s="43">
        <f t="shared" si="19"/>
        <v>0</v>
      </c>
      <c r="U35" s="43">
        <f t="shared" si="19"/>
        <v>0</v>
      </c>
      <c r="V35" s="43">
        <f t="shared" si="19"/>
        <v>0</v>
      </c>
      <c r="W35" s="43">
        <f t="shared" si="19"/>
        <v>0</v>
      </c>
      <c r="X35" s="44">
        <f t="shared" si="19"/>
        <v>0</v>
      </c>
      <c r="Y35" s="44">
        <f t="shared" si="19"/>
        <v>0</v>
      </c>
      <c r="Z35" s="44">
        <f t="shared" si="19"/>
        <v>0</v>
      </c>
      <c r="AA35" s="45">
        <f t="shared" si="19"/>
        <v>0</v>
      </c>
      <c r="AB35" s="45">
        <f t="shared" si="19"/>
        <v>0</v>
      </c>
    </row>
    <row r="36" spans="1:28" s="53" customFormat="1" ht="24" customHeight="1" x14ac:dyDescent="0.35">
      <c r="A36" s="47"/>
      <c r="B36" s="48" t="s">
        <v>76</v>
      </c>
      <c r="C36" s="49"/>
      <c r="D36" s="50"/>
      <c r="E36" s="51">
        <f t="shared" ref="E36:AB36" si="20">SUM(E37:E38)</f>
        <v>0</v>
      </c>
      <c r="F36" s="51">
        <f t="shared" si="20"/>
        <v>0</v>
      </c>
      <c r="G36" s="51">
        <f t="shared" si="20"/>
        <v>0</v>
      </c>
      <c r="H36" s="51">
        <f t="shared" si="20"/>
        <v>0</v>
      </c>
      <c r="I36" s="51">
        <f t="shared" si="20"/>
        <v>0</v>
      </c>
      <c r="J36" s="51"/>
      <c r="K36" s="51">
        <f t="shared" si="20"/>
        <v>0</v>
      </c>
      <c r="L36" s="51">
        <f t="shared" si="20"/>
        <v>0</v>
      </c>
      <c r="M36" s="51">
        <f t="shared" si="20"/>
        <v>0</v>
      </c>
      <c r="N36" s="51">
        <f t="shared" si="20"/>
        <v>0</v>
      </c>
      <c r="O36" s="51">
        <f t="shared" si="20"/>
        <v>0</v>
      </c>
      <c r="P36" s="51">
        <f t="shared" si="20"/>
        <v>0</v>
      </c>
      <c r="Q36" s="51">
        <f t="shared" si="20"/>
        <v>0</v>
      </c>
      <c r="R36" s="51">
        <f t="shared" si="20"/>
        <v>0</v>
      </c>
      <c r="S36" s="51">
        <f t="shared" si="20"/>
        <v>0</v>
      </c>
      <c r="T36" s="51">
        <f t="shared" si="20"/>
        <v>0</v>
      </c>
      <c r="U36" s="51">
        <f t="shared" si="20"/>
        <v>0</v>
      </c>
      <c r="V36" s="51">
        <f t="shared" si="20"/>
        <v>0</v>
      </c>
      <c r="W36" s="51">
        <f t="shared" si="20"/>
        <v>0</v>
      </c>
      <c r="X36" s="51">
        <f t="shared" si="20"/>
        <v>0</v>
      </c>
      <c r="Y36" s="51">
        <f t="shared" si="20"/>
        <v>0</v>
      </c>
      <c r="Z36" s="51">
        <f t="shared" si="20"/>
        <v>0</v>
      </c>
      <c r="AA36" s="52">
        <f t="shared" si="20"/>
        <v>0</v>
      </c>
      <c r="AB36" s="52">
        <f t="shared" si="20"/>
        <v>0</v>
      </c>
    </row>
    <row r="37" spans="1:28" s="67" customFormat="1" ht="24" customHeight="1" x14ac:dyDescent="0.35">
      <c r="A37" s="61"/>
      <c r="B37" s="55">
        <v>1</v>
      </c>
      <c r="C37" s="56" t="s">
        <v>77</v>
      </c>
      <c r="D37" s="57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5"/>
      <c r="Y37" s="75"/>
      <c r="Z37" s="75"/>
      <c r="AA37" s="76"/>
      <c r="AB37" s="76"/>
    </row>
    <row r="38" spans="1:28" s="67" customFormat="1" ht="24" customHeight="1" x14ac:dyDescent="0.35">
      <c r="A38" s="61"/>
      <c r="B38" s="62">
        <v>2</v>
      </c>
      <c r="C38" s="63" t="s">
        <v>77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7"/>
      <c r="Y38" s="78"/>
      <c r="Z38" s="77"/>
      <c r="AA38" s="79"/>
      <c r="AB38" s="80"/>
    </row>
    <row r="39" spans="1:28" s="53" customFormat="1" ht="24" customHeight="1" x14ac:dyDescent="0.35">
      <c r="A39" s="47"/>
      <c r="B39" s="48" t="s">
        <v>42</v>
      </c>
      <c r="C39" s="49"/>
      <c r="D39" s="50"/>
      <c r="E39" s="51">
        <f t="shared" ref="E39:AB39" si="21">+E40+E43</f>
        <v>0</v>
      </c>
      <c r="F39" s="51">
        <f t="shared" si="21"/>
        <v>0</v>
      </c>
      <c r="G39" s="51">
        <f t="shared" si="21"/>
        <v>0</v>
      </c>
      <c r="H39" s="51">
        <f t="shared" si="21"/>
        <v>0</v>
      </c>
      <c r="I39" s="51">
        <f t="shared" si="21"/>
        <v>0</v>
      </c>
      <c r="J39" s="51"/>
      <c r="K39" s="51">
        <f t="shared" si="21"/>
        <v>0</v>
      </c>
      <c r="L39" s="51">
        <f t="shared" si="21"/>
        <v>0</v>
      </c>
      <c r="M39" s="51">
        <f t="shared" si="21"/>
        <v>0</v>
      </c>
      <c r="N39" s="51">
        <f t="shared" si="21"/>
        <v>0</v>
      </c>
      <c r="O39" s="51">
        <f t="shared" si="21"/>
        <v>0</v>
      </c>
      <c r="P39" s="51">
        <f t="shared" si="21"/>
        <v>0</v>
      </c>
      <c r="Q39" s="51">
        <f t="shared" si="21"/>
        <v>0</v>
      </c>
      <c r="R39" s="51">
        <f t="shared" si="21"/>
        <v>0</v>
      </c>
      <c r="S39" s="51">
        <f t="shared" si="21"/>
        <v>0</v>
      </c>
      <c r="T39" s="51">
        <f t="shared" si="21"/>
        <v>0</v>
      </c>
      <c r="U39" s="51">
        <f t="shared" si="21"/>
        <v>0</v>
      </c>
      <c r="V39" s="51">
        <f t="shared" si="21"/>
        <v>0</v>
      </c>
      <c r="W39" s="51">
        <f t="shared" si="21"/>
        <v>0</v>
      </c>
      <c r="X39" s="51">
        <f t="shared" si="21"/>
        <v>0</v>
      </c>
      <c r="Y39" s="51">
        <f t="shared" si="21"/>
        <v>0</v>
      </c>
      <c r="Z39" s="51">
        <f t="shared" si="21"/>
        <v>0</v>
      </c>
      <c r="AA39" s="52">
        <f t="shared" si="21"/>
        <v>0</v>
      </c>
      <c r="AB39" s="52">
        <f t="shared" si="21"/>
        <v>0</v>
      </c>
    </row>
    <row r="40" spans="1:28" s="67" customFormat="1" ht="24" customHeight="1" x14ac:dyDescent="0.35">
      <c r="A40" s="61"/>
      <c r="B40" s="68">
        <v>1</v>
      </c>
      <c r="C40" s="69" t="s">
        <v>78</v>
      </c>
      <c r="D40" s="70"/>
      <c r="E40" s="71">
        <f t="shared" ref="E40:AB40" si="22">SUM(E41:E42)</f>
        <v>0</v>
      </c>
      <c r="F40" s="71">
        <f t="shared" si="22"/>
        <v>0</v>
      </c>
      <c r="G40" s="71">
        <f t="shared" si="22"/>
        <v>0</v>
      </c>
      <c r="H40" s="71">
        <f t="shared" si="22"/>
        <v>0</v>
      </c>
      <c r="I40" s="71">
        <f t="shared" si="22"/>
        <v>0</v>
      </c>
      <c r="J40" s="71"/>
      <c r="K40" s="71">
        <f t="shared" si="22"/>
        <v>0</v>
      </c>
      <c r="L40" s="71">
        <f t="shared" si="22"/>
        <v>0</v>
      </c>
      <c r="M40" s="71">
        <f t="shared" si="22"/>
        <v>0</v>
      </c>
      <c r="N40" s="71">
        <f t="shared" si="22"/>
        <v>0</v>
      </c>
      <c r="O40" s="71">
        <f t="shared" si="22"/>
        <v>0</v>
      </c>
      <c r="P40" s="71">
        <f t="shared" si="22"/>
        <v>0</v>
      </c>
      <c r="Q40" s="71">
        <f t="shared" si="22"/>
        <v>0</v>
      </c>
      <c r="R40" s="71">
        <f t="shared" si="22"/>
        <v>0</v>
      </c>
      <c r="S40" s="71">
        <f t="shared" si="22"/>
        <v>0</v>
      </c>
      <c r="T40" s="71">
        <f t="shared" si="22"/>
        <v>0</v>
      </c>
      <c r="U40" s="71">
        <f t="shared" si="22"/>
        <v>0</v>
      </c>
      <c r="V40" s="71">
        <f t="shared" si="22"/>
        <v>0</v>
      </c>
      <c r="W40" s="71">
        <f t="shared" si="22"/>
        <v>0</v>
      </c>
      <c r="X40" s="71">
        <f t="shared" si="22"/>
        <v>0</v>
      </c>
      <c r="Y40" s="71">
        <f t="shared" si="22"/>
        <v>0</v>
      </c>
      <c r="Z40" s="71">
        <f t="shared" si="22"/>
        <v>0</v>
      </c>
      <c r="AA40" s="72">
        <f t="shared" si="22"/>
        <v>0</v>
      </c>
      <c r="AB40" s="72">
        <f t="shared" si="22"/>
        <v>0</v>
      </c>
    </row>
    <row r="41" spans="1:28" s="67" customFormat="1" ht="24" customHeight="1" x14ac:dyDescent="0.35">
      <c r="A41" s="61"/>
      <c r="B41" s="55">
        <v>1</v>
      </c>
      <c r="C41" s="56" t="s">
        <v>77</v>
      </c>
      <c r="D41" s="57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5"/>
      <c r="Y41" s="75"/>
      <c r="Z41" s="75"/>
      <c r="AA41" s="76"/>
      <c r="AB41" s="76"/>
    </row>
    <row r="42" spans="1:28" s="67" customFormat="1" ht="24" customHeight="1" x14ac:dyDescent="0.35">
      <c r="A42" s="61"/>
      <c r="B42" s="62">
        <v>2</v>
      </c>
      <c r="C42" s="63" t="s">
        <v>77</v>
      </c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77"/>
      <c r="Y42" s="78"/>
      <c r="Z42" s="77"/>
      <c r="AA42" s="79"/>
      <c r="AB42" s="80"/>
    </row>
    <row r="43" spans="1:28" s="67" customFormat="1" ht="24" customHeight="1" x14ac:dyDescent="0.35">
      <c r="A43" s="61"/>
      <c r="B43" s="68">
        <v>2</v>
      </c>
      <c r="C43" s="69" t="s">
        <v>79</v>
      </c>
      <c r="D43" s="70"/>
      <c r="E43" s="71">
        <f t="shared" ref="E43:AB43" si="23">SUM(E44:E45)</f>
        <v>0</v>
      </c>
      <c r="F43" s="71">
        <f t="shared" si="23"/>
        <v>0</v>
      </c>
      <c r="G43" s="71">
        <f t="shared" si="23"/>
        <v>0</v>
      </c>
      <c r="H43" s="71">
        <f t="shared" si="23"/>
        <v>0</v>
      </c>
      <c r="I43" s="71">
        <f t="shared" si="23"/>
        <v>0</v>
      </c>
      <c r="J43" s="71"/>
      <c r="K43" s="71">
        <f t="shared" si="23"/>
        <v>0</v>
      </c>
      <c r="L43" s="71">
        <f t="shared" si="23"/>
        <v>0</v>
      </c>
      <c r="M43" s="71">
        <f t="shared" si="23"/>
        <v>0</v>
      </c>
      <c r="N43" s="71">
        <f t="shared" si="23"/>
        <v>0</v>
      </c>
      <c r="O43" s="71">
        <f t="shared" si="23"/>
        <v>0</v>
      </c>
      <c r="P43" s="71">
        <f t="shared" si="23"/>
        <v>0</v>
      </c>
      <c r="Q43" s="71">
        <f t="shared" si="23"/>
        <v>0</v>
      </c>
      <c r="R43" s="71">
        <f t="shared" si="23"/>
        <v>0</v>
      </c>
      <c r="S43" s="71">
        <f t="shared" si="23"/>
        <v>0</v>
      </c>
      <c r="T43" s="71">
        <f t="shared" si="23"/>
        <v>0</v>
      </c>
      <c r="U43" s="71">
        <f t="shared" si="23"/>
        <v>0</v>
      </c>
      <c r="V43" s="71">
        <f t="shared" si="23"/>
        <v>0</v>
      </c>
      <c r="W43" s="71">
        <f t="shared" si="23"/>
        <v>0</v>
      </c>
      <c r="X43" s="71">
        <f t="shared" si="23"/>
        <v>0</v>
      </c>
      <c r="Y43" s="71">
        <f t="shared" si="23"/>
        <v>0</v>
      </c>
      <c r="Z43" s="71">
        <f t="shared" si="23"/>
        <v>0</v>
      </c>
      <c r="AA43" s="72">
        <f t="shared" si="23"/>
        <v>0</v>
      </c>
      <c r="AB43" s="72">
        <f t="shared" si="23"/>
        <v>0</v>
      </c>
    </row>
    <row r="44" spans="1:28" s="67" customFormat="1" ht="24" customHeight="1" x14ac:dyDescent="0.35">
      <c r="A44" s="61"/>
      <c r="B44" s="55">
        <v>1</v>
      </c>
      <c r="C44" s="56" t="s">
        <v>77</v>
      </c>
      <c r="D44" s="57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5"/>
      <c r="Y44" s="75"/>
      <c r="Z44" s="75"/>
      <c r="AA44" s="76"/>
      <c r="AB44" s="76"/>
    </row>
    <row r="45" spans="1:28" s="67" customFormat="1" ht="24" customHeight="1" x14ac:dyDescent="0.35">
      <c r="A45" s="61"/>
      <c r="B45" s="81">
        <v>2</v>
      </c>
      <c r="C45" s="82" t="s">
        <v>77</v>
      </c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  <c r="Y45" s="86"/>
      <c r="Z45" s="85"/>
      <c r="AA45" s="87"/>
      <c r="AB45" s="88"/>
    </row>
    <row r="46" spans="1:28" x14ac:dyDescent="0.35">
      <c r="A46" s="89"/>
      <c r="B46" s="89"/>
      <c r="C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  <c r="Y46" s="90"/>
      <c r="Z46" s="90"/>
      <c r="AA46" s="90"/>
      <c r="AB46" s="90"/>
    </row>
    <row r="48" spans="1:28" s="92" customFormat="1" ht="19.5" hidden="1" x14ac:dyDescent="0.3">
      <c r="D48" s="93" t="s">
        <v>80</v>
      </c>
      <c r="E48" s="94" t="s">
        <v>81</v>
      </c>
      <c r="H48" s="95" t="s">
        <v>82</v>
      </c>
      <c r="J48" s="92" t="s">
        <v>83</v>
      </c>
    </row>
    <row r="49" spans="5:19" s="92" customFormat="1" ht="19.5" hidden="1" x14ac:dyDescent="0.3">
      <c r="H49" s="95" t="s">
        <v>84</v>
      </c>
      <c r="I49" s="95" t="s">
        <v>85</v>
      </c>
      <c r="J49" s="92" t="s">
        <v>86</v>
      </c>
    </row>
    <row r="50" spans="5:19" s="92" customFormat="1" ht="21.75" hidden="1" customHeight="1" x14ac:dyDescent="0.3">
      <c r="J50" s="94" t="s">
        <v>87</v>
      </c>
    </row>
    <row r="51" spans="5:19" s="92" customFormat="1" ht="19.5" hidden="1" x14ac:dyDescent="0.3">
      <c r="E51" s="94" t="s">
        <v>88</v>
      </c>
      <c r="I51" s="96" t="s">
        <v>89</v>
      </c>
      <c r="K51" s="97"/>
      <c r="L51" s="97"/>
      <c r="M51" s="97"/>
      <c r="N51" s="97"/>
      <c r="O51" s="97"/>
      <c r="P51" s="97"/>
      <c r="Q51" s="97"/>
      <c r="R51" s="97"/>
      <c r="S51" s="97"/>
    </row>
    <row r="52" spans="5:19" s="92" customFormat="1" ht="19.5" hidden="1" x14ac:dyDescent="0.3">
      <c r="I52" s="96" t="s">
        <v>90</v>
      </c>
      <c r="K52" s="97"/>
      <c r="L52" s="97"/>
      <c r="M52" s="97"/>
      <c r="N52" s="97"/>
      <c r="O52" s="97"/>
      <c r="P52" s="97"/>
      <c r="Q52" s="97"/>
      <c r="R52" s="97"/>
      <c r="S52" s="97"/>
    </row>
    <row r="53" spans="5:19" s="92" customFormat="1" ht="19.5" hidden="1" x14ac:dyDescent="0.3">
      <c r="I53" s="96" t="s">
        <v>91</v>
      </c>
      <c r="K53" s="97"/>
      <c r="L53" s="97"/>
      <c r="M53" s="97"/>
      <c r="N53" s="97"/>
      <c r="O53" s="97"/>
      <c r="P53" s="97"/>
      <c r="Q53" s="97"/>
      <c r="R53" s="97"/>
      <c r="S53" s="97"/>
    </row>
    <row r="54" spans="5:19" s="92" customFormat="1" ht="19.5" hidden="1" x14ac:dyDescent="0.3">
      <c r="I54" s="96" t="s">
        <v>92</v>
      </c>
      <c r="K54" s="97"/>
      <c r="L54" s="97"/>
      <c r="M54" s="97"/>
      <c r="N54" s="97"/>
      <c r="O54" s="97"/>
      <c r="P54" s="97"/>
      <c r="Q54" s="97"/>
      <c r="R54" s="97"/>
      <c r="S54" s="97"/>
    </row>
    <row r="55" spans="5:19" s="92" customFormat="1" ht="19.5" hidden="1" x14ac:dyDescent="0.3">
      <c r="I55" s="98" t="s">
        <v>93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5:19" s="92" customFormat="1" ht="19.5" hidden="1" x14ac:dyDescent="0.3">
      <c r="I56" s="96" t="s">
        <v>94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5:19" s="92" customFormat="1" ht="19.5" hidden="1" x14ac:dyDescent="0.3">
      <c r="I57" s="96" t="s">
        <v>95</v>
      </c>
      <c r="J57" s="99"/>
      <c r="K57" s="99"/>
      <c r="L57" s="99"/>
      <c r="M57" s="99"/>
      <c r="N57" s="97"/>
      <c r="O57" s="97"/>
      <c r="P57" s="97"/>
      <c r="Q57" s="97"/>
      <c r="R57" s="97"/>
      <c r="S57" s="97"/>
    </row>
  </sheetData>
  <mergeCells count="16">
    <mergeCell ref="B12:D12"/>
    <mergeCell ref="AA5:AB5"/>
    <mergeCell ref="M6:O6"/>
    <mergeCell ref="Q6:U6"/>
    <mergeCell ref="C9:D9"/>
    <mergeCell ref="B10:D10"/>
    <mergeCell ref="B11:D11"/>
    <mergeCell ref="B2:Z2"/>
    <mergeCell ref="B3:Z3"/>
    <mergeCell ref="C4:D4"/>
    <mergeCell ref="C5:D5"/>
    <mergeCell ref="E5:G5"/>
    <mergeCell ref="H5:K5"/>
    <mergeCell ref="L5:P5"/>
    <mergeCell ref="Q5:W5"/>
    <mergeCell ref="Y5:Z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2"/>
  <sheetViews>
    <sheetView showGridLines="0" tabSelected="1" zoomScale="74" zoomScaleNormal="74" zoomScaleSheetLayoutView="80" workbookViewId="0">
      <selection activeCell="O38" sqref="O38"/>
    </sheetView>
  </sheetViews>
  <sheetFormatPr defaultColWidth="10.28515625" defaultRowHeight="21" x14ac:dyDescent="0.35"/>
  <cols>
    <col min="1" max="1" width="2.140625" style="91" customWidth="1"/>
    <col min="2" max="2" width="5.140625" style="91" customWidth="1"/>
    <col min="3" max="3" width="5.42578125" style="91" customWidth="1"/>
    <col min="4" max="4" width="22.85546875" style="89" customWidth="1"/>
    <col min="5" max="5" width="6.42578125" style="91" customWidth="1"/>
    <col min="6" max="6" width="6.7109375" style="91" customWidth="1"/>
    <col min="7" max="7" width="11.5703125" style="91" customWidth="1"/>
    <col min="8" max="8" width="11.28515625" style="91" customWidth="1"/>
    <col min="9" max="9" width="12" style="91" customWidth="1"/>
    <col min="10" max="10" width="11.7109375" style="91" customWidth="1"/>
    <col min="11" max="11" width="12.7109375" style="91" customWidth="1"/>
    <col min="12" max="16" width="11.7109375" style="91" customWidth="1"/>
    <col min="17" max="17" width="11.28515625" style="91" customWidth="1"/>
    <col min="18" max="20" width="10.7109375" style="91" customWidth="1"/>
    <col min="21" max="21" width="10.28515625" style="91" customWidth="1"/>
    <col min="22" max="22" width="12.140625" style="91" customWidth="1"/>
    <col min="23" max="23" width="13.7109375" style="91" bestFit="1" customWidth="1"/>
    <col min="24" max="24" width="13.42578125" style="100" customWidth="1"/>
    <col min="25" max="25" width="14" style="100" customWidth="1"/>
    <col min="26" max="26" width="14.140625" style="100" customWidth="1"/>
    <col min="27" max="16384" width="10.28515625" style="91"/>
  </cols>
  <sheetData>
    <row r="1" spans="1:26" s="3" customFormat="1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s="3" customFormat="1" x14ac:dyDescent="0.35">
      <c r="A2" s="1"/>
      <c r="B2" s="920" t="s">
        <v>0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</row>
    <row r="3" spans="1:26" s="3" customFormat="1" x14ac:dyDescent="0.35">
      <c r="A3" s="1"/>
      <c r="B3" s="920" t="s">
        <v>1</v>
      </c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</row>
    <row r="4" spans="1:26" s="3" customFormat="1" ht="43.5" customHeight="1" x14ac:dyDescent="0.35">
      <c r="A4" s="1"/>
      <c r="B4" s="6" t="s">
        <v>2</v>
      </c>
      <c r="C4" s="921" t="s">
        <v>3</v>
      </c>
      <c r="D4" s="921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9" t="s">
        <v>24</v>
      </c>
      <c r="Z4" s="9" t="s">
        <v>25</v>
      </c>
    </row>
    <row r="5" spans="1:26" s="10" customFormat="1" x14ac:dyDescent="0.35">
      <c r="B5" s="11" t="s">
        <v>26</v>
      </c>
      <c r="C5" s="922" t="s">
        <v>27</v>
      </c>
      <c r="D5" s="923"/>
      <c r="E5" s="924" t="s">
        <v>28</v>
      </c>
      <c r="F5" s="925"/>
      <c r="G5" s="926"/>
      <c r="H5" s="927" t="s">
        <v>29</v>
      </c>
      <c r="I5" s="928"/>
      <c r="J5" s="928"/>
      <c r="K5" s="929"/>
      <c r="L5" s="930" t="s">
        <v>30</v>
      </c>
      <c r="M5" s="931"/>
      <c r="N5" s="931"/>
      <c r="O5" s="931"/>
      <c r="P5" s="932"/>
      <c r="Q5" s="927" t="s">
        <v>31</v>
      </c>
      <c r="R5" s="928"/>
      <c r="S5" s="928"/>
      <c r="T5" s="928"/>
      <c r="U5" s="928"/>
      <c r="V5" s="928"/>
      <c r="W5" s="929"/>
      <c r="X5" s="12" t="s">
        <v>32</v>
      </c>
      <c r="Y5" s="924" t="s">
        <v>33</v>
      </c>
      <c r="Z5" s="926"/>
    </row>
    <row r="6" spans="1:26" s="10" customFormat="1" ht="21" customHeight="1" x14ac:dyDescent="0.35">
      <c r="B6" s="13"/>
      <c r="C6" s="14"/>
      <c r="D6" s="15"/>
      <c r="E6" s="12" t="s">
        <v>34</v>
      </c>
      <c r="F6" s="12" t="s">
        <v>35</v>
      </c>
      <c r="G6" s="12" t="s">
        <v>36</v>
      </c>
      <c r="H6" s="12" t="s">
        <v>37</v>
      </c>
      <c r="I6" s="12" t="s">
        <v>38</v>
      </c>
      <c r="J6" s="12" t="s">
        <v>39</v>
      </c>
      <c r="K6" s="12" t="s">
        <v>40</v>
      </c>
      <c r="L6" s="16" t="s">
        <v>41</v>
      </c>
      <c r="M6" s="938" t="s">
        <v>42</v>
      </c>
      <c r="N6" s="939"/>
      <c r="O6" s="940"/>
      <c r="P6" s="17" t="s">
        <v>36</v>
      </c>
      <c r="Q6" s="941" t="s">
        <v>43</v>
      </c>
      <c r="R6" s="942"/>
      <c r="S6" s="942"/>
      <c r="T6" s="942"/>
      <c r="U6" s="943"/>
      <c r="V6" s="12" t="s">
        <v>44</v>
      </c>
      <c r="W6" s="17" t="s">
        <v>36</v>
      </c>
      <c r="X6" s="18" t="s">
        <v>45</v>
      </c>
      <c r="Y6" s="17" t="s">
        <v>46</v>
      </c>
      <c r="Z6" s="18" t="s">
        <v>46</v>
      </c>
    </row>
    <row r="7" spans="1:26" s="10" customFormat="1" x14ac:dyDescent="0.35">
      <c r="B7" s="13"/>
      <c r="C7" s="14"/>
      <c r="D7" s="21"/>
      <c r="E7" s="18"/>
      <c r="F7" s="18"/>
      <c r="G7" s="18"/>
      <c r="H7" s="18"/>
      <c r="I7" s="18"/>
      <c r="J7" s="18"/>
      <c r="K7" s="22" t="s">
        <v>47</v>
      </c>
      <c r="L7" s="18" t="s">
        <v>48</v>
      </c>
      <c r="M7" s="18" t="s">
        <v>49</v>
      </c>
      <c r="N7" s="18" t="s">
        <v>44</v>
      </c>
      <c r="O7" s="18" t="s">
        <v>50</v>
      </c>
      <c r="P7" s="18" t="s">
        <v>51</v>
      </c>
      <c r="Q7" s="12" t="s">
        <v>50</v>
      </c>
      <c r="R7" s="12" t="s">
        <v>52</v>
      </c>
      <c r="S7" s="12" t="s">
        <v>52</v>
      </c>
      <c r="T7" s="12" t="s">
        <v>52</v>
      </c>
      <c r="U7" s="12" t="s">
        <v>52</v>
      </c>
      <c r="V7" s="23" t="s">
        <v>53</v>
      </c>
      <c r="W7" s="23" t="s">
        <v>54</v>
      </c>
      <c r="X7" s="18" t="s">
        <v>55</v>
      </c>
      <c r="Y7" s="18" t="s">
        <v>56</v>
      </c>
      <c r="Z7" s="18" t="s">
        <v>27</v>
      </c>
    </row>
    <row r="8" spans="1:26" s="10" customFormat="1" x14ac:dyDescent="0.35">
      <c r="B8" s="13"/>
      <c r="C8" s="14"/>
      <c r="D8" s="21"/>
      <c r="E8" s="18"/>
      <c r="F8" s="18"/>
      <c r="G8" s="18"/>
      <c r="H8" s="18"/>
      <c r="I8" s="18"/>
      <c r="J8" s="18"/>
      <c r="K8" s="24"/>
      <c r="L8" s="18" t="s">
        <v>57</v>
      </c>
      <c r="M8" s="18" t="s">
        <v>58</v>
      </c>
      <c r="N8" s="18" t="s">
        <v>59</v>
      </c>
      <c r="O8" s="18" t="s">
        <v>60</v>
      </c>
      <c r="P8" s="18" t="s">
        <v>61</v>
      </c>
      <c r="Q8" s="18" t="s">
        <v>28</v>
      </c>
      <c r="R8" s="18" t="s">
        <v>62</v>
      </c>
      <c r="S8" s="18" t="s">
        <v>63</v>
      </c>
      <c r="T8" s="18" t="s">
        <v>64</v>
      </c>
      <c r="U8" s="18" t="s">
        <v>65</v>
      </c>
      <c r="V8" s="23"/>
      <c r="W8" s="25" t="s">
        <v>66</v>
      </c>
      <c r="X8" s="18"/>
      <c r="Y8" s="18" t="s">
        <v>67</v>
      </c>
      <c r="Z8" s="26" t="s">
        <v>68</v>
      </c>
    </row>
    <row r="9" spans="1:26" s="10" customFormat="1" x14ac:dyDescent="0.35">
      <c r="B9" s="28" t="s">
        <v>2</v>
      </c>
      <c r="C9" s="944" t="s">
        <v>3</v>
      </c>
      <c r="D9" s="945"/>
      <c r="E9" s="28" t="s">
        <v>4</v>
      </c>
      <c r="F9" s="28" t="s">
        <v>5</v>
      </c>
      <c r="G9" s="28" t="s">
        <v>69</v>
      </c>
      <c r="H9" s="28" t="s">
        <v>7</v>
      </c>
      <c r="I9" s="28" t="s">
        <v>8</v>
      </c>
      <c r="J9" s="28" t="s">
        <v>9</v>
      </c>
      <c r="K9" s="24" t="s">
        <v>70</v>
      </c>
      <c r="L9" s="28" t="s">
        <v>11</v>
      </c>
      <c r="M9" s="28" t="s">
        <v>12</v>
      </c>
      <c r="N9" s="28" t="s">
        <v>13</v>
      </c>
      <c r="O9" s="28" t="s">
        <v>14</v>
      </c>
      <c r="P9" s="29" t="s">
        <v>15</v>
      </c>
      <c r="Q9" s="29" t="s">
        <v>16</v>
      </c>
      <c r="R9" s="29" t="s">
        <v>17</v>
      </c>
      <c r="S9" s="29" t="s">
        <v>18</v>
      </c>
      <c r="T9" s="29" t="s">
        <v>19</v>
      </c>
      <c r="U9" s="29" t="s">
        <v>20</v>
      </c>
      <c r="V9" s="29" t="s">
        <v>21</v>
      </c>
      <c r="W9" s="29" t="s">
        <v>71</v>
      </c>
      <c r="X9" s="28" t="s">
        <v>72</v>
      </c>
      <c r="Y9" s="28" t="s">
        <v>73</v>
      </c>
      <c r="Z9" s="28" t="s">
        <v>74</v>
      </c>
    </row>
    <row r="10" spans="1:26" s="35" customFormat="1" ht="28.5" customHeight="1" x14ac:dyDescent="0.2">
      <c r="A10" s="31"/>
      <c r="B10" s="946" t="s">
        <v>75</v>
      </c>
      <c r="C10" s="947"/>
      <c r="D10" s="948"/>
      <c r="E10" s="32">
        <f>+E11+E14</f>
        <v>51</v>
      </c>
      <c r="F10" s="32">
        <f t="shared" ref="F10:X10" si="0">+F11+F14</f>
        <v>468</v>
      </c>
      <c r="G10" s="32">
        <f t="shared" si="0"/>
        <v>519</v>
      </c>
      <c r="H10" s="32">
        <f t="shared" si="0"/>
        <v>180000</v>
      </c>
      <c r="I10" s="32">
        <f t="shared" si="0"/>
        <v>5805000</v>
      </c>
      <c r="J10" s="32">
        <f t="shared" si="0"/>
        <v>0</v>
      </c>
      <c r="K10" s="32">
        <f t="shared" si="0"/>
        <v>5985000</v>
      </c>
      <c r="L10" s="32">
        <f t="shared" si="0"/>
        <v>122400</v>
      </c>
      <c r="M10" s="32">
        <f t="shared" si="0"/>
        <v>15300</v>
      </c>
      <c r="N10" s="32">
        <f t="shared" si="0"/>
        <v>12750</v>
      </c>
      <c r="O10" s="32">
        <f t="shared" si="0"/>
        <v>51000</v>
      </c>
      <c r="P10" s="32">
        <f t="shared" si="0"/>
        <v>201450</v>
      </c>
      <c r="Q10" s="32">
        <f t="shared" si="0"/>
        <v>10200</v>
      </c>
      <c r="R10" s="32">
        <f t="shared" si="0"/>
        <v>207600</v>
      </c>
      <c r="S10" s="32">
        <f t="shared" si="0"/>
        <v>51900</v>
      </c>
      <c r="T10" s="32">
        <f t="shared" si="0"/>
        <v>51900</v>
      </c>
      <c r="U10" s="32">
        <f t="shared" si="0"/>
        <v>155700</v>
      </c>
      <c r="V10" s="32">
        <f t="shared" si="0"/>
        <v>311400</v>
      </c>
      <c r="W10" s="32">
        <f t="shared" si="0"/>
        <v>788700</v>
      </c>
      <c r="X10" s="32">
        <f t="shared" si="0"/>
        <v>4994850</v>
      </c>
      <c r="Y10" s="32">
        <f t="shared" ref="Y10" si="1">+Y11+Y14</f>
        <v>998970</v>
      </c>
      <c r="Z10" s="32">
        <f t="shared" ref="Z10" si="2">+Z11+Z14</f>
        <v>3995880</v>
      </c>
    </row>
    <row r="11" spans="1:26" s="53" customFormat="1" ht="30.75" customHeight="1" x14ac:dyDescent="0.35">
      <c r="A11" s="47"/>
      <c r="B11" s="48" t="s">
        <v>76</v>
      </c>
      <c r="C11" s="49"/>
      <c r="D11" s="50"/>
      <c r="E11" s="51">
        <f t="shared" ref="E11:Z11" si="3">SUM(E12:E13)</f>
        <v>51</v>
      </c>
      <c r="F11" s="51">
        <f t="shared" si="3"/>
        <v>468</v>
      </c>
      <c r="G11" s="51">
        <f t="shared" si="3"/>
        <v>519</v>
      </c>
      <c r="H11" s="51">
        <f t="shared" si="3"/>
        <v>180000</v>
      </c>
      <c r="I11" s="51">
        <f t="shared" si="3"/>
        <v>5805000</v>
      </c>
      <c r="J11" s="51">
        <f t="shared" ref="J11" si="4">SUM(J12:J13)</f>
        <v>0</v>
      </c>
      <c r="K11" s="51">
        <f t="shared" si="3"/>
        <v>5985000</v>
      </c>
      <c r="L11" s="51">
        <f t="shared" ref="L11:P11" si="5">SUM(L12:L13)</f>
        <v>122400</v>
      </c>
      <c r="M11" s="51">
        <f t="shared" si="5"/>
        <v>15300</v>
      </c>
      <c r="N11" s="51">
        <f t="shared" si="5"/>
        <v>12750</v>
      </c>
      <c r="O11" s="51">
        <f t="shared" si="5"/>
        <v>51000</v>
      </c>
      <c r="P11" s="51">
        <f t="shared" si="5"/>
        <v>201450</v>
      </c>
      <c r="Q11" s="51">
        <f t="shared" si="3"/>
        <v>10200</v>
      </c>
      <c r="R11" s="51">
        <f t="shared" si="3"/>
        <v>207600</v>
      </c>
      <c r="S11" s="51">
        <f t="shared" si="3"/>
        <v>51900</v>
      </c>
      <c r="T11" s="51">
        <f t="shared" si="3"/>
        <v>51900</v>
      </c>
      <c r="U11" s="51">
        <f t="shared" si="3"/>
        <v>155700</v>
      </c>
      <c r="V11" s="51">
        <f t="shared" si="3"/>
        <v>311400</v>
      </c>
      <c r="W11" s="51">
        <f t="shared" si="3"/>
        <v>788700</v>
      </c>
      <c r="X11" s="51">
        <f t="shared" si="3"/>
        <v>4994850</v>
      </c>
      <c r="Y11" s="51">
        <f t="shared" si="3"/>
        <v>998970</v>
      </c>
      <c r="Z11" s="51">
        <f t="shared" si="3"/>
        <v>3995880</v>
      </c>
    </row>
    <row r="12" spans="1:26" s="60" customFormat="1" ht="30.75" customHeight="1" x14ac:dyDescent="0.35">
      <c r="A12" s="54"/>
      <c r="B12" s="55">
        <v>1</v>
      </c>
      <c r="C12" s="56" t="str">
        <f>+'F02-64 รายรับแยกระบบ'!C15</f>
        <v>วท.บ.เทคโนโลยีสิ่งแวดล้อม</v>
      </c>
      <c r="D12" s="57"/>
      <c r="E12" s="58">
        <f>+'F02-64 รายรับแยกระบบ'!E15+'F02-64 รายรับแยกระบบ'!E18</f>
        <v>51</v>
      </c>
      <c r="F12" s="58">
        <f>+'F02-64 รายรับแยกระบบ'!F15+'F02-64 รายรับแยกระบบ'!F18</f>
        <v>468</v>
      </c>
      <c r="G12" s="58">
        <f>+'F02-64 รายรับแยกระบบ'!G15+'F02-64 รายรับแยกระบบ'!G18</f>
        <v>519</v>
      </c>
      <c r="H12" s="58">
        <f>+'F02-64 รายรับแยกระบบ'!H15+'F02-64 รายรับแยกระบบ'!H18</f>
        <v>180000</v>
      </c>
      <c r="I12" s="58">
        <f>+'F02-64 รายรับแยกระบบ'!I15+'F02-64 รายรับแยกระบบ'!I18</f>
        <v>5805000</v>
      </c>
      <c r="J12" s="58">
        <f>+'F02-64 รายรับแยกระบบ'!J15+'F02-64 รายรับแยกระบบ'!J18</f>
        <v>0</v>
      </c>
      <c r="K12" s="58">
        <f>+'F02-64 รายรับแยกระบบ'!K15+'F02-64 รายรับแยกระบบ'!K18</f>
        <v>5985000</v>
      </c>
      <c r="L12" s="58">
        <f>+'F02-64 รายรับแยกระบบ'!L15+'F02-64 รายรับแยกระบบ'!L18</f>
        <v>122400</v>
      </c>
      <c r="M12" s="58">
        <f>+'F02-64 รายรับแยกระบบ'!M15+'F02-64 รายรับแยกระบบ'!M18</f>
        <v>15300</v>
      </c>
      <c r="N12" s="58">
        <f>+'F02-64 รายรับแยกระบบ'!N15+'F02-64 รายรับแยกระบบ'!N18</f>
        <v>12750</v>
      </c>
      <c r="O12" s="58">
        <f>+'F02-64 รายรับแยกระบบ'!O15+'F02-64 รายรับแยกระบบ'!O18</f>
        <v>51000</v>
      </c>
      <c r="P12" s="58">
        <f>+'F02-64 รายรับแยกระบบ'!P15+'F02-64 รายรับแยกระบบ'!P18</f>
        <v>201450</v>
      </c>
      <c r="Q12" s="58">
        <f>+'F02-64 รายรับแยกระบบ'!Q15+'F02-64 รายรับแยกระบบ'!Q18</f>
        <v>10200</v>
      </c>
      <c r="R12" s="58">
        <f>+'F02-64 รายรับแยกระบบ'!R15+'F02-64 รายรับแยกระบบ'!R18</f>
        <v>207600</v>
      </c>
      <c r="S12" s="58">
        <f>+'F02-64 รายรับแยกระบบ'!S15+'F02-64 รายรับแยกระบบ'!S18</f>
        <v>51900</v>
      </c>
      <c r="T12" s="58">
        <f>+'F02-64 รายรับแยกระบบ'!T15+'F02-64 รายรับแยกระบบ'!T18</f>
        <v>51900</v>
      </c>
      <c r="U12" s="58">
        <f>+'F02-64 รายรับแยกระบบ'!U15+'F02-64 รายรับแยกระบบ'!U18</f>
        <v>155700</v>
      </c>
      <c r="V12" s="58">
        <f>+'F02-64 รายรับแยกระบบ'!V15+'F02-64 รายรับแยกระบบ'!V18</f>
        <v>311400</v>
      </c>
      <c r="W12" s="58">
        <f>+'F02-64 รายรับแยกระบบ'!W15+'F02-64 รายรับแยกระบบ'!W18</f>
        <v>788700</v>
      </c>
      <c r="X12" s="58">
        <f>+'F02-64 รายรับแยกระบบ'!X15+'F02-64 รายรับแยกระบบ'!X18</f>
        <v>4994850</v>
      </c>
      <c r="Y12" s="58">
        <f>+'F02-64 รายรับแยกระบบ'!Y15+'F02-64 รายรับแยกระบบ'!Y18</f>
        <v>998970</v>
      </c>
      <c r="Z12" s="58">
        <f>+'F02-64 รายรับแยกระบบ'!Z15+'F02-64 รายรับแยกระบบ'!Z18</f>
        <v>3995880</v>
      </c>
    </row>
    <row r="13" spans="1:26" s="67" customFormat="1" ht="30.75" customHeight="1" x14ac:dyDescent="0.35">
      <c r="A13" s="61"/>
      <c r="B13" s="62">
        <v>2</v>
      </c>
      <c r="C13" s="63" t="s">
        <v>77</v>
      </c>
      <c r="D13" s="64"/>
      <c r="E13" s="65">
        <f>+'F02-64 รายรับแยกระบบ'!E16+'F02-64 รายรับแยกระบบ'!E19</f>
        <v>0</v>
      </c>
      <c r="F13" s="65">
        <f>+'F02-64 รายรับแยกระบบ'!F16+'F02-64 รายรับแยกระบบ'!F19</f>
        <v>0</v>
      </c>
      <c r="G13" s="65">
        <f>+'F02-64 รายรับแยกระบบ'!G16+'F02-64 รายรับแยกระบบ'!G19</f>
        <v>0</v>
      </c>
      <c r="H13" s="65">
        <f>+'F02-64 รายรับแยกระบบ'!H16+'F02-64 รายรับแยกระบบ'!H19</f>
        <v>0</v>
      </c>
      <c r="I13" s="65">
        <f>+'F02-64 รายรับแยกระบบ'!I16+'F02-64 รายรับแยกระบบ'!I19</f>
        <v>0</v>
      </c>
      <c r="J13" s="65">
        <f>+'F02-64 รายรับแยกระบบ'!J16+'F02-64 รายรับแยกระบบ'!J19</f>
        <v>0</v>
      </c>
      <c r="K13" s="65">
        <f>+'F02-64 รายรับแยกระบบ'!K16+'F02-64 รายรับแยกระบบ'!K19</f>
        <v>0</v>
      </c>
      <c r="L13" s="65">
        <f>+'F02-64 รายรับแยกระบบ'!L16+'F02-64 รายรับแยกระบบ'!L19</f>
        <v>0</v>
      </c>
      <c r="M13" s="65">
        <f>+'F02-64 รายรับแยกระบบ'!M16+'F02-64 รายรับแยกระบบ'!M19</f>
        <v>0</v>
      </c>
      <c r="N13" s="65">
        <f>+'F02-64 รายรับแยกระบบ'!N16+'F02-64 รายรับแยกระบบ'!N19</f>
        <v>0</v>
      </c>
      <c r="O13" s="65">
        <f>+'F02-64 รายรับแยกระบบ'!O16+'F02-64 รายรับแยกระบบ'!O19</f>
        <v>0</v>
      </c>
      <c r="P13" s="65">
        <f>+'F02-64 รายรับแยกระบบ'!P16+'F02-64 รายรับแยกระบบ'!P19</f>
        <v>0</v>
      </c>
      <c r="Q13" s="65">
        <f>+'F02-64 รายรับแยกระบบ'!Q16+'F02-64 รายรับแยกระบบ'!Q19</f>
        <v>0</v>
      </c>
      <c r="R13" s="65">
        <f>+'F02-64 รายรับแยกระบบ'!R16+'F02-64 รายรับแยกระบบ'!R19</f>
        <v>0</v>
      </c>
      <c r="S13" s="65">
        <f>+'F02-64 รายรับแยกระบบ'!S16+'F02-64 รายรับแยกระบบ'!S19</f>
        <v>0</v>
      </c>
      <c r="T13" s="65">
        <f>+'F02-64 รายรับแยกระบบ'!T16+'F02-64 รายรับแยกระบบ'!T19</f>
        <v>0</v>
      </c>
      <c r="U13" s="65">
        <f>+'F02-64 รายรับแยกระบบ'!U16+'F02-64 รายรับแยกระบบ'!U19</f>
        <v>0</v>
      </c>
      <c r="V13" s="65">
        <f>+'F02-64 รายรับแยกระบบ'!V16+'F02-64 รายรับแยกระบบ'!V19</f>
        <v>0</v>
      </c>
      <c r="W13" s="65">
        <f>+'F02-64 รายรับแยกระบบ'!W16+'F02-64 รายรับแยกระบบ'!W19</f>
        <v>0</v>
      </c>
      <c r="X13" s="65">
        <f>+'F02-64 รายรับแยกระบบ'!X16+'F02-64 รายรับแยกระบบ'!X19</f>
        <v>0</v>
      </c>
      <c r="Y13" s="65">
        <f>+'F02-64 รายรับแยกระบบ'!Y16+'F02-64 รายรับแยกระบบ'!Y19</f>
        <v>0</v>
      </c>
      <c r="Z13" s="65">
        <f>+'F02-64 รายรับแยกระบบ'!Z16+'F02-64 รายรับแยกระบบ'!Z19</f>
        <v>0</v>
      </c>
    </row>
    <row r="14" spans="1:26" s="53" customFormat="1" ht="30.75" customHeight="1" x14ac:dyDescent="0.35">
      <c r="A14" s="47"/>
      <c r="B14" s="48" t="s">
        <v>42</v>
      </c>
      <c r="C14" s="49"/>
      <c r="D14" s="50"/>
      <c r="E14" s="51">
        <f t="shared" ref="E14:Z14" si="6">+E15+E18</f>
        <v>0</v>
      </c>
      <c r="F14" s="51">
        <f t="shared" si="6"/>
        <v>0</v>
      </c>
      <c r="G14" s="51">
        <f t="shared" si="6"/>
        <v>0</v>
      </c>
      <c r="H14" s="51">
        <f t="shared" si="6"/>
        <v>0</v>
      </c>
      <c r="I14" s="51">
        <f t="shared" si="6"/>
        <v>0</v>
      </c>
      <c r="J14" s="51"/>
      <c r="K14" s="51">
        <f t="shared" si="6"/>
        <v>0</v>
      </c>
      <c r="L14" s="51"/>
      <c r="M14" s="51"/>
      <c r="N14" s="51"/>
      <c r="O14" s="51"/>
      <c r="P14" s="51"/>
      <c r="Q14" s="51">
        <f t="shared" si="6"/>
        <v>0</v>
      </c>
      <c r="R14" s="51">
        <f t="shared" si="6"/>
        <v>0</v>
      </c>
      <c r="S14" s="51">
        <f t="shared" si="6"/>
        <v>0</v>
      </c>
      <c r="T14" s="51">
        <f t="shared" si="6"/>
        <v>0</v>
      </c>
      <c r="U14" s="51">
        <f t="shared" si="6"/>
        <v>0</v>
      </c>
      <c r="V14" s="51">
        <f t="shared" si="6"/>
        <v>0</v>
      </c>
      <c r="W14" s="51">
        <f t="shared" si="6"/>
        <v>0</v>
      </c>
      <c r="X14" s="51">
        <f t="shared" si="6"/>
        <v>0</v>
      </c>
      <c r="Y14" s="51">
        <f t="shared" si="6"/>
        <v>0</v>
      </c>
      <c r="Z14" s="51">
        <f t="shared" si="6"/>
        <v>0</v>
      </c>
    </row>
    <row r="15" spans="1:26" s="67" customFormat="1" ht="30.75" customHeight="1" x14ac:dyDescent="0.35">
      <c r="A15" s="61"/>
      <c r="B15" s="68">
        <v>1</v>
      </c>
      <c r="C15" s="69" t="s">
        <v>78</v>
      </c>
      <c r="D15" s="70"/>
      <c r="E15" s="71">
        <f t="shared" ref="E15:Z15" si="7">SUM(E16:E17)</f>
        <v>0</v>
      </c>
      <c r="F15" s="71">
        <f t="shared" si="7"/>
        <v>0</v>
      </c>
      <c r="G15" s="71">
        <f t="shared" si="7"/>
        <v>0</v>
      </c>
      <c r="H15" s="71">
        <f t="shared" si="7"/>
        <v>0</v>
      </c>
      <c r="I15" s="71">
        <f t="shared" si="7"/>
        <v>0</v>
      </c>
      <c r="J15" s="71"/>
      <c r="K15" s="71">
        <f t="shared" si="7"/>
        <v>0</v>
      </c>
      <c r="L15" s="71"/>
      <c r="M15" s="71"/>
      <c r="N15" s="71"/>
      <c r="O15" s="71"/>
      <c r="P15" s="71"/>
      <c r="Q15" s="71">
        <f t="shared" si="7"/>
        <v>0</v>
      </c>
      <c r="R15" s="71">
        <f t="shared" si="7"/>
        <v>0</v>
      </c>
      <c r="S15" s="71">
        <f t="shared" si="7"/>
        <v>0</v>
      </c>
      <c r="T15" s="71">
        <f t="shared" si="7"/>
        <v>0</v>
      </c>
      <c r="U15" s="71">
        <f t="shared" si="7"/>
        <v>0</v>
      </c>
      <c r="V15" s="71">
        <f t="shared" si="7"/>
        <v>0</v>
      </c>
      <c r="W15" s="71">
        <f t="shared" si="7"/>
        <v>0</v>
      </c>
      <c r="X15" s="71">
        <f t="shared" si="7"/>
        <v>0</v>
      </c>
      <c r="Y15" s="71">
        <f t="shared" si="7"/>
        <v>0</v>
      </c>
      <c r="Z15" s="71">
        <f t="shared" si="7"/>
        <v>0</v>
      </c>
    </row>
    <row r="16" spans="1:26" s="67" customFormat="1" ht="30.75" customHeight="1" x14ac:dyDescent="0.35">
      <c r="A16" s="61"/>
      <c r="B16" s="55">
        <v>1</v>
      </c>
      <c r="C16" s="56" t="s">
        <v>77</v>
      </c>
      <c r="D16" s="57"/>
      <c r="E16" s="73">
        <f>+'F02-64 รายรับแยกระบบ'!E23+'F02-64 รายรับแยกระบบ'!E26</f>
        <v>0</v>
      </c>
      <c r="F16" s="73">
        <f>+'F02-64 รายรับแยกระบบ'!F23+'F02-64 รายรับแยกระบบ'!F26</f>
        <v>0</v>
      </c>
      <c r="G16" s="73">
        <f>+'F02-64 รายรับแยกระบบ'!G23+'F02-64 รายรับแยกระบบ'!G26</f>
        <v>0</v>
      </c>
      <c r="H16" s="73">
        <f>+'F02-64 รายรับแยกระบบ'!H23+'F02-64 รายรับแยกระบบ'!H26</f>
        <v>0</v>
      </c>
      <c r="I16" s="73">
        <f>+'F02-64 รายรับแยกระบบ'!I23+'F02-64 รายรับแยกระบบ'!I26</f>
        <v>0</v>
      </c>
      <c r="J16" s="73">
        <f>+'F02-64 รายรับแยกระบบ'!J23+'F02-64 รายรับแยกระบบ'!J26</f>
        <v>0</v>
      </c>
      <c r="K16" s="73">
        <f>+'F02-64 รายรับแยกระบบ'!K23+'F02-64 รายรับแยกระบบ'!K26</f>
        <v>0</v>
      </c>
      <c r="L16" s="73">
        <f>+'F02-64 รายรับแยกระบบ'!L23+'F02-64 รายรับแยกระบบ'!L26</f>
        <v>0</v>
      </c>
      <c r="M16" s="73">
        <f>+'F02-64 รายรับแยกระบบ'!M23+'F02-64 รายรับแยกระบบ'!M26</f>
        <v>0</v>
      </c>
      <c r="N16" s="73">
        <f>+'F02-64 รายรับแยกระบบ'!N23+'F02-64 รายรับแยกระบบ'!N26</f>
        <v>0</v>
      </c>
      <c r="O16" s="73">
        <f>+'F02-64 รายรับแยกระบบ'!O23+'F02-64 รายรับแยกระบบ'!O26</f>
        <v>0</v>
      </c>
      <c r="P16" s="73">
        <f>+'F02-64 รายรับแยกระบบ'!P23+'F02-64 รายรับแยกระบบ'!P26</f>
        <v>0</v>
      </c>
      <c r="Q16" s="73">
        <f>+'F02-64 รายรับแยกระบบ'!Q23+'F02-64 รายรับแยกระบบ'!Q26</f>
        <v>0</v>
      </c>
      <c r="R16" s="73">
        <f>+'F02-64 รายรับแยกระบบ'!R23+'F02-64 รายรับแยกระบบ'!R26</f>
        <v>0</v>
      </c>
      <c r="S16" s="73">
        <f>+'F02-64 รายรับแยกระบบ'!S23+'F02-64 รายรับแยกระบบ'!S26</f>
        <v>0</v>
      </c>
      <c r="T16" s="73">
        <f>+'F02-64 รายรับแยกระบบ'!T23+'F02-64 รายรับแยกระบบ'!T26</f>
        <v>0</v>
      </c>
      <c r="U16" s="73">
        <f>+'F02-64 รายรับแยกระบบ'!U23+'F02-64 รายรับแยกระบบ'!U26</f>
        <v>0</v>
      </c>
      <c r="V16" s="73">
        <f>+'F02-64 รายรับแยกระบบ'!V23+'F02-64 รายรับแยกระบบ'!V26</f>
        <v>0</v>
      </c>
      <c r="W16" s="73">
        <f>+'F02-64 รายรับแยกระบบ'!W23+'F02-64 รายรับแยกระบบ'!W26</f>
        <v>0</v>
      </c>
      <c r="X16" s="73">
        <f>+'F02-64 รายรับแยกระบบ'!X23+'F02-64 รายรับแยกระบบ'!X26</f>
        <v>0</v>
      </c>
      <c r="Y16" s="73">
        <f>+'F02-64 รายรับแยกระบบ'!Y23+'F02-64 รายรับแยกระบบ'!Y26</f>
        <v>0</v>
      </c>
      <c r="Z16" s="73">
        <f>+'F02-64 รายรับแยกระบบ'!Z23+'F02-64 รายรับแยกระบบ'!Z26</f>
        <v>0</v>
      </c>
    </row>
    <row r="17" spans="1:26" s="67" customFormat="1" ht="30.75" customHeight="1" x14ac:dyDescent="0.35">
      <c r="A17" s="61"/>
      <c r="B17" s="62">
        <v>2</v>
      </c>
      <c r="C17" s="63" t="s">
        <v>77</v>
      </c>
      <c r="D17" s="64"/>
      <c r="E17" s="65">
        <f>+'F02-64 รายรับแยกระบบ'!E24+'F02-64 รายรับแยกระบบ'!E27</f>
        <v>0</v>
      </c>
      <c r="F17" s="65">
        <f>+'F02-64 รายรับแยกระบบ'!F24+'F02-64 รายรับแยกระบบ'!F27</f>
        <v>0</v>
      </c>
      <c r="G17" s="65">
        <f>+'F02-64 รายรับแยกระบบ'!G24+'F02-64 รายรับแยกระบบ'!G27</f>
        <v>0</v>
      </c>
      <c r="H17" s="65">
        <f>+'F02-64 รายรับแยกระบบ'!H24+'F02-64 รายรับแยกระบบ'!H27</f>
        <v>0</v>
      </c>
      <c r="I17" s="65">
        <f>+'F02-64 รายรับแยกระบบ'!I24+'F02-64 รายรับแยกระบบ'!I27</f>
        <v>0</v>
      </c>
      <c r="J17" s="65">
        <f>+'F02-64 รายรับแยกระบบ'!J24+'F02-64 รายรับแยกระบบ'!J27</f>
        <v>0</v>
      </c>
      <c r="K17" s="65">
        <f>+'F02-64 รายรับแยกระบบ'!K24+'F02-64 รายรับแยกระบบ'!K27</f>
        <v>0</v>
      </c>
      <c r="L17" s="65">
        <f>+'F02-64 รายรับแยกระบบ'!L24+'F02-64 รายรับแยกระบบ'!L27</f>
        <v>0</v>
      </c>
      <c r="M17" s="65">
        <f>+'F02-64 รายรับแยกระบบ'!M24+'F02-64 รายรับแยกระบบ'!M27</f>
        <v>0</v>
      </c>
      <c r="N17" s="65">
        <f>+'F02-64 รายรับแยกระบบ'!N24+'F02-64 รายรับแยกระบบ'!N27</f>
        <v>0</v>
      </c>
      <c r="O17" s="65">
        <f>+'F02-64 รายรับแยกระบบ'!O24+'F02-64 รายรับแยกระบบ'!O27</f>
        <v>0</v>
      </c>
      <c r="P17" s="65">
        <f>+'F02-64 รายรับแยกระบบ'!P24+'F02-64 รายรับแยกระบบ'!P27</f>
        <v>0</v>
      </c>
      <c r="Q17" s="65">
        <f>+'F02-64 รายรับแยกระบบ'!Q24+'F02-64 รายรับแยกระบบ'!Q27</f>
        <v>0</v>
      </c>
      <c r="R17" s="65">
        <f>+'F02-64 รายรับแยกระบบ'!R24+'F02-64 รายรับแยกระบบ'!R27</f>
        <v>0</v>
      </c>
      <c r="S17" s="65">
        <f>+'F02-64 รายรับแยกระบบ'!S24+'F02-64 รายรับแยกระบบ'!S27</f>
        <v>0</v>
      </c>
      <c r="T17" s="65">
        <f>+'F02-64 รายรับแยกระบบ'!T24+'F02-64 รายรับแยกระบบ'!T27</f>
        <v>0</v>
      </c>
      <c r="U17" s="65">
        <f>+'F02-64 รายรับแยกระบบ'!U24+'F02-64 รายรับแยกระบบ'!U27</f>
        <v>0</v>
      </c>
      <c r="V17" s="65">
        <f>+'F02-64 รายรับแยกระบบ'!V24+'F02-64 รายรับแยกระบบ'!V27</f>
        <v>0</v>
      </c>
      <c r="W17" s="65">
        <f>+'F02-64 รายรับแยกระบบ'!W24+'F02-64 รายรับแยกระบบ'!W27</f>
        <v>0</v>
      </c>
      <c r="X17" s="65">
        <f>+'F02-64 รายรับแยกระบบ'!X24+'F02-64 รายรับแยกระบบ'!X27</f>
        <v>0</v>
      </c>
      <c r="Y17" s="65">
        <f>+'F02-64 รายรับแยกระบบ'!Y24+'F02-64 รายรับแยกระบบ'!Y27</f>
        <v>0</v>
      </c>
      <c r="Z17" s="65">
        <f>+'F02-64 รายรับแยกระบบ'!Z24+'F02-64 รายรับแยกระบบ'!Z27</f>
        <v>0</v>
      </c>
    </row>
    <row r="18" spans="1:26" s="67" customFormat="1" ht="30.75" customHeight="1" x14ac:dyDescent="0.35">
      <c r="A18" s="61"/>
      <c r="B18" s="68">
        <v>2</v>
      </c>
      <c r="C18" s="69" t="s">
        <v>79</v>
      </c>
      <c r="D18" s="70"/>
      <c r="E18" s="71">
        <f t="shared" ref="E18:Z18" si="8">SUM(E19:E20)</f>
        <v>0</v>
      </c>
      <c r="F18" s="71">
        <f t="shared" si="8"/>
        <v>0</v>
      </c>
      <c r="G18" s="71">
        <f t="shared" si="8"/>
        <v>0</v>
      </c>
      <c r="H18" s="71">
        <f t="shared" si="8"/>
        <v>0</v>
      </c>
      <c r="I18" s="71">
        <f t="shared" si="8"/>
        <v>0</v>
      </c>
      <c r="J18" s="71"/>
      <c r="K18" s="71">
        <f t="shared" si="8"/>
        <v>0</v>
      </c>
      <c r="L18" s="71"/>
      <c r="M18" s="71"/>
      <c r="N18" s="71"/>
      <c r="O18" s="71"/>
      <c r="P18" s="71"/>
      <c r="Q18" s="71">
        <f t="shared" si="8"/>
        <v>0</v>
      </c>
      <c r="R18" s="71">
        <f t="shared" si="8"/>
        <v>0</v>
      </c>
      <c r="S18" s="71">
        <f t="shared" si="8"/>
        <v>0</v>
      </c>
      <c r="T18" s="71">
        <f t="shared" si="8"/>
        <v>0</v>
      </c>
      <c r="U18" s="71">
        <f t="shared" si="8"/>
        <v>0</v>
      </c>
      <c r="V18" s="71">
        <f t="shared" si="8"/>
        <v>0</v>
      </c>
      <c r="W18" s="71">
        <f t="shared" si="8"/>
        <v>0</v>
      </c>
      <c r="X18" s="51">
        <f t="shared" si="8"/>
        <v>0</v>
      </c>
      <c r="Y18" s="51">
        <f t="shared" si="8"/>
        <v>0</v>
      </c>
      <c r="Z18" s="51">
        <f t="shared" si="8"/>
        <v>0</v>
      </c>
    </row>
    <row r="19" spans="1:26" s="67" customFormat="1" ht="30.75" customHeight="1" x14ac:dyDescent="0.35">
      <c r="A19" s="61"/>
      <c r="B19" s="55">
        <v>1</v>
      </c>
      <c r="C19" s="56" t="s">
        <v>77</v>
      </c>
      <c r="D19" s="57"/>
      <c r="E19" s="73">
        <f>+'F02-64 รายรับแยกระบบ'!E30</f>
        <v>0</v>
      </c>
      <c r="F19" s="73">
        <f>+'F02-64 รายรับแยกระบบ'!F30</f>
        <v>0</v>
      </c>
      <c r="G19" s="73">
        <f>+'F02-64 รายรับแยกระบบ'!G30</f>
        <v>0</v>
      </c>
      <c r="H19" s="73">
        <f>+'F02-64 รายรับแยกระบบ'!H30</f>
        <v>0</v>
      </c>
      <c r="I19" s="73">
        <f>+'F02-64 รายรับแยกระบบ'!I30</f>
        <v>0</v>
      </c>
      <c r="J19" s="73">
        <f>+'F02-64 รายรับแยกระบบ'!J30</f>
        <v>0</v>
      </c>
      <c r="K19" s="73">
        <f>+'F02-64 รายรับแยกระบบ'!K30</f>
        <v>0</v>
      </c>
      <c r="L19" s="73">
        <f>+'F02-64 รายรับแยกระบบ'!L30</f>
        <v>0</v>
      </c>
      <c r="M19" s="73">
        <f>+'F02-64 รายรับแยกระบบ'!M30</f>
        <v>0</v>
      </c>
      <c r="N19" s="73">
        <f>+'F02-64 รายรับแยกระบบ'!N30</f>
        <v>0</v>
      </c>
      <c r="O19" s="73">
        <f>+'F02-64 รายรับแยกระบบ'!O30</f>
        <v>0</v>
      </c>
      <c r="P19" s="73">
        <f>+'F02-64 รายรับแยกระบบ'!P30</f>
        <v>0</v>
      </c>
      <c r="Q19" s="73">
        <f>+'F02-64 รายรับแยกระบบ'!Q30</f>
        <v>0</v>
      </c>
      <c r="R19" s="73">
        <f>+'F02-64 รายรับแยกระบบ'!R30</f>
        <v>0</v>
      </c>
      <c r="S19" s="73">
        <f>+'F02-64 รายรับแยกระบบ'!S30</f>
        <v>0</v>
      </c>
      <c r="T19" s="73">
        <f>+'F02-64 รายรับแยกระบบ'!T30</f>
        <v>0</v>
      </c>
      <c r="U19" s="73">
        <f>+'F02-64 รายรับแยกระบบ'!U30</f>
        <v>0</v>
      </c>
      <c r="V19" s="73">
        <f>+'F02-64 รายรับแยกระบบ'!V30</f>
        <v>0</v>
      </c>
      <c r="W19" s="73">
        <f>+'F02-64 รายรับแยกระบบ'!W30</f>
        <v>0</v>
      </c>
      <c r="X19" s="73">
        <f>+'F02-64 รายรับแยกระบบ'!X30</f>
        <v>0</v>
      </c>
      <c r="Y19" s="73">
        <f>+'F02-64 รายรับแยกระบบ'!Y30</f>
        <v>0</v>
      </c>
      <c r="Z19" s="73">
        <f>+'F02-64 รายรับแยกระบบ'!Z30</f>
        <v>0</v>
      </c>
    </row>
    <row r="20" spans="1:26" s="67" customFormat="1" ht="30.75" customHeight="1" x14ac:dyDescent="0.35">
      <c r="A20" s="61"/>
      <c r="B20" s="81">
        <v>2</v>
      </c>
      <c r="C20" s="82" t="s">
        <v>77</v>
      </c>
      <c r="D20" s="83"/>
      <c r="E20" s="84">
        <f>+'F02-64 รายรับแยกระบบ'!E31</f>
        <v>0</v>
      </c>
      <c r="F20" s="84">
        <f>+'F02-64 รายรับแยกระบบ'!F31</f>
        <v>0</v>
      </c>
      <c r="G20" s="84">
        <f>+'F02-64 รายรับแยกระบบ'!G31</f>
        <v>0</v>
      </c>
      <c r="H20" s="84">
        <f>+'F02-64 รายรับแยกระบบ'!H31</f>
        <v>0</v>
      </c>
      <c r="I20" s="84">
        <f>+'F02-64 รายรับแยกระบบ'!I31</f>
        <v>0</v>
      </c>
      <c r="J20" s="84">
        <f>+'F02-64 รายรับแยกระบบ'!J31</f>
        <v>0</v>
      </c>
      <c r="K20" s="84">
        <f>+'F02-64 รายรับแยกระบบ'!K31</f>
        <v>0</v>
      </c>
      <c r="L20" s="84">
        <f>+'F02-64 รายรับแยกระบบ'!L31</f>
        <v>0</v>
      </c>
      <c r="M20" s="84">
        <f>+'F02-64 รายรับแยกระบบ'!M31</f>
        <v>0</v>
      </c>
      <c r="N20" s="84">
        <f>+'F02-64 รายรับแยกระบบ'!N31</f>
        <v>0</v>
      </c>
      <c r="O20" s="84">
        <f>+'F02-64 รายรับแยกระบบ'!O31</f>
        <v>0</v>
      </c>
      <c r="P20" s="84">
        <f>+'F02-64 รายรับแยกระบบ'!P31</f>
        <v>0</v>
      </c>
      <c r="Q20" s="84">
        <f>+'F02-64 รายรับแยกระบบ'!Q31</f>
        <v>0</v>
      </c>
      <c r="R20" s="84">
        <f>+'F02-64 รายรับแยกระบบ'!R31</f>
        <v>0</v>
      </c>
      <c r="S20" s="84">
        <f>+'F02-64 รายรับแยกระบบ'!S31</f>
        <v>0</v>
      </c>
      <c r="T20" s="84">
        <f>+'F02-64 รายรับแยกระบบ'!T31</f>
        <v>0</v>
      </c>
      <c r="U20" s="84">
        <f>+'F02-64 รายรับแยกระบบ'!U31</f>
        <v>0</v>
      </c>
      <c r="V20" s="84">
        <f>+'F02-64 รายรับแยกระบบ'!V31</f>
        <v>0</v>
      </c>
      <c r="W20" s="84">
        <f>+'F02-64 รายรับแยกระบบ'!W31</f>
        <v>0</v>
      </c>
      <c r="X20" s="84">
        <f>+'F02-64 รายรับแยกระบบ'!X31</f>
        <v>0</v>
      </c>
      <c r="Y20" s="84">
        <f>+'F02-64 รายรับแยกระบบ'!Y31</f>
        <v>0</v>
      </c>
      <c r="Z20" s="84">
        <f>+'F02-64 รายรับแยกระบบ'!Z31</f>
        <v>0</v>
      </c>
    </row>
    <row r="21" spans="1:26" x14ac:dyDescent="0.35">
      <c r="A21" s="89"/>
      <c r="B21" s="89"/>
      <c r="C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  <c r="Y21" s="90"/>
      <c r="Z21" s="90"/>
    </row>
    <row r="23" spans="1:26" s="92" customFormat="1" ht="19.5" hidden="1" x14ac:dyDescent="0.3">
      <c r="D23" s="93" t="s">
        <v>80</v>
      </c>
      <c r="E23" s="94" t="s">
        <v>81</v>
      </c>
      <c r="H23" s="95" t="s">
        <v>82</v>
      </c>
      <c r="J23" s="92" t="s">
        <v>83</v>
      </c>
    </row>
    <row r="24" spans="1:26" s="92" customFormat="1" ht="19.5" hidden="1" x14ac:dyDescent="0.3">
      <c r="H24" s="95" t="s">
        <v>84</v>
      </c>
      <c r="I24" s="95" t="s">
        <v>85</v>
      </c>
      <c r="J24" s="92" t="s">
        <v>86</v>
      </c>
    </row>
    <row r="25" spans="1:26" s="92" customFormat="1" ht="21.75" hidden="1" customHeight="1" x14ac:dyDescent="0.3">
      <c r="J25" s="94" t="s">
        <v>87</v>
      </c>
    </row>
    <row r="26" spans="1:26" s="92" customFormat="1" ht="19.5" hidden="1" x14ac:dyDescent="0.3">
      <c r="E26" s="94" t="s">
        <v>88</v>
      </c>
      <c r="I26" s="96" t="s">
        <v>89</v>
      </c>
      <c r="K26" s="97"/>
      <c r="L26" s="97"/>
      <c r="M26" s="97"/>
      <c r="N26" s="97"/>
      <c r="O26" s="97"/>
      <c r="P26" s="97"/>
      <c r="Q26" s="97"/>
      <c r="R26" s="97"/>
      <c r="S26" s="97"/>
    </row>
    <row r="27" spans="1:26" s="92" customFormat="1" ht="19.5" hidden="1" x14ac:dyDescent="0.3">
      <c r="I27" s="96" t="s">
        <v>90</v>
      </c>
      <c r="K27" s="97"/>
      <c r="L27" s="97"/>
      <c r="M27" s="97"/>
      <c r="N27" s="97"/>
      <c r="O27" s="97"/>
      <c r="P27" s="97"/>
      <c r="Q27" s="97"/>
      <c r="R27" s="97"/>
      <c r="S27" s="97"/>
    </row>
    <row r="28" spans="1:26" s="92" customFormat="1" ht="19.5" hidden="1" x14ac:dyDescent="0.3">
      <c r="I28" s="96" t="s">
        <v>91</v>
      </c>
      <c r="K28" s="97"/>
      <c r="L28" s="97"/>
      <c r="M28" s="97"/>
      <c r="N28" s="97"/>
      <c r="O28" s="97"/>
      <c r="P28" s="97"/>
      <c r="Q28" s="97"/>
      <c r="R28" s="97"/>
      <c r="S28" s="97"/>
    </row>
    <row r="29" spans="1:26" s="92" customFormat="1" ht="19.5" hidden="1" x14ac:dyDescent="0.3">
      <c r="I29" s="96" t="s">
        <v>92</v>
      </c>
      <c r="K29" s="97"/>
      <c r="L29" s="97"/>
      <c r="M29" s="97"/>
      <c r="N29" s="97"/>
      <c r="O29" s="97"/>
      <c r="P29" s="97"/>
      <c r="Q29" s="97"/>
      <c r="R29" s="97"/>
      <c r="S29" s="97"/>
    </row>
    <row r="30" spans="1:26" s="92" customFormat="1" ht="19.5" hidden="1" x14ac:dyDescent="0.3">
      <c r="I30" s="98" t="s">
        <v>93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26" s="92" customFormat="1" ht="19.5" hidden="1" x14ac:dyDescent="0.3">
      <c r="I31" s="96" t="s">
        <v>94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26" s="92" customFormat="1" ht="19.5" hidden="1" x14ac:dyDescent="0.3">
      <c r="I32" s="96" t="s">
        <v>95</v>
      </c>
      <c r="J32" s="99"/>
      <c r="K32" s="99"/>
      <c r="L32" s="99"/>
      <c r="M32" s="99"/>
      <c r="N32" s="97"/>
      <c r="O32" s="97"/>
      <c r="P32" s="97"/>
      <c r="Q32" s="97"/>
      <c r="R32" s="97"/>
      <c r="S32" s="97"/>
    </row>
  </sheetData>
  <mergeCells count="13">
    <mergeCell ref="M6:O6"/>
    <mergeCell ref="Q6:U6"/>
    <mergeCell ref="C9:D9"/>
    <mergeCell ref="B10:D10"/>
    <mergeCell ref="B2:Z2"/>
    <mergeCell ref="B3:Z3"/>
    <mergeCell ref="C4:D4"/>
    <mergeCell ref="C5:D5"/>
    <mergeCell ref="E5:G5"/>
    <mergeCell ref="H5:K5"/>
    <mergeCell ref="L5:P5"/>
    <mergeCell ref="Q5:W5"/>
    <mergeCell ref="Y5:Z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B89"/>
  <sheetViews>
    <sheetView showGridLines="0" zoomScale="80" zoomScaleNormal="80" zoomScaleSheetLayoutView="80" workbookViewId="0">
      <selection activeCell="J91" sqref="J91"/>
    </sheetView>
  </sheetViews>
  <sheetFormatPr defaultColWidth="10.28515625" defaultRowHeight="21" x14ac:dyDescent="0.35"/>
  <cols>
    <col min="1" max="1" width="1.28515625" style="89" customWidth="1"/>
    <col min="2" max="2" width="4.140625" style="89" customWidth="1"/>
    <col min="3" max="3" width="5.42578125" style="89" customWidth="1"/>
    <col min="4" max="4" width="18.7109375" style="89" customWidth="1"/>
    <col min="5" max="5" width="6" style="89" customWidth="1"/>
    <col min="6" max="6" width="7.140625" style="89" customWidth="1"/>
    <col min="7" max="7" width="7.7109375" style="89" customWidth="1"/>
    <col min="8" max="8" width="13" style="89" customWidth="1"/>
    <col min="9" max="9" width="12.140625" style="89" customWidth="1"/>
    <col min="10" max="10" width="10.5703125" style="89" customWidth="1"/>
    <col min="11" max="11" width="12.42578125" style="89" customWidth="1"/>
    <col min="12" max="12" width="11.140625" style="89" customWidth="1"/>
    <col min="13" max="13" width="10.28515625" style="89" customWidth="1"/>
    <col min="14" max="14" width="9.7109375" style="89" customWidth="1"/>
    <col min="15" max="15" width="11.7109375" style="89" customWidth="1"/>
    <col min="16" max="17" width="10.5703125" style="89" customWidth="1"/>
    <col min="18" max="18" width="9.85546875" style="89" customWidth="1"/>
    <col min="19" max="19" width="9.7109375" style="89" customWidth="1"/>
    <col min="20" max="20" width="9" style="89" customWidth="1"/>
    <col min="21" max="21" width="9.7109375" style="89" customWidth="1"/>
    <col min="22" max="22" width="9.85546875" style="89" customWidth="1"/>
    <col min="23" max="23" width="10" style="89" bestFit="1" customWidth="1"/>
    <col min="24" max="24" width="11.85546875" style="89" customWidth="1"/>
    <col min="25" max="25" width="10.7109375" style="89" customWidth="1"/>
    <col min="26" max="26" width="13.140625" style="89" customWidth="1"/>
    <col min="27" max="16384" width="10.28515625" style="89"/>
  </cols>
  <sheetData>
    <row r="1" spans="2:28" s="1" customFormat="1" ht="8.25" customHeight="1" x14ac:dyDescent="0.35"/>
    <row r="2" spans="2:28" s="1" customFormat="1" x14ac:dyDescent="0.35">
      <c r="B2" s="920" t="s">
        <v>96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</row>
    <row r="3" spans="2:28" s="1" customFormat="1" x14ac:dyDescent="0.35">
      <c r="B3" s="920" t="s">
        <v>97</v>
      </c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</row>
    <row r="4" spans="2:28" s="1" customFormat="1" x14ac:dyDescent="0.3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2:28" s="36" customFormat="1" x14ac:dyDescent="0.35">
      <c r="B5" s="102" t="s">
        <v>2</v>
      </c>
      <c r="C5" s="949" t="s">
        <v>3</v>
      </c>
      <c r="D5" s="949"/>
      <c r="E5" s="102" t="s">
        <v>4</v>
      </c>
      <c r="F5" s="102" t="s">
        <v>5</v>
      </c>
      <c r="G5" s="102" t="s">
        <v>98</v>
      </c>
      <c r="H5" s="102" t="s">
        <v>7</v>
      </c>
      <c r="I5" s="102" t="s">
        <v>8</v>
      </c>
      <c r="J5" s="102" t="s">
        <v>9</v>
      </c>
      <c r="K5" s="102" t="s">
        <v>10</v>
      </c>
      <c r="L5" s="102" t="s">
        <v>99</v>
      </c>
      <c r="M5" s="102" t="s">
        <v>100</v>
      </c>
      <c r="N5" s="102" t="s">
        <v>101</v>
      </c>
      <c r="O5" s="102" t="s">
        <v>102</v>
      </c>
      <c r="P5" s="102" t="s">
        <v>103</v>
      </c>
      <c r="Q5" s="102" t="s">
        <v>16</v>
      </c>
      <c r="R5" s="102" t="s">
        <v>17</v>
      </c>
      <c r="S5" s="102" t="s">
        <v>18</v>
      </c>
      <c r="T5" s="102" t="s">
        <v>19</v>
      </c>
      <c r="U5" s="102" t="s">
        <v>20</v>
      </c>
      <c r="V5" s="102" t="s">
        <v>21</v>
      </c>
      <c r="W5" s="102" t="s">
        <v>104</v>
      </c>
      <c r="X5" s="102" t="s">
        <v>23</v>
      </c>
      <c r="Y5" s="102" t="s">
        <v>105</v>
      </c>
      <c r="Z5" s="102" t="s">
        <v>106</v>
      </c>
    </row>
    <row r="6" spans="2:28" s="105" customFormat="1" ht="26.25" customHeight="1" x14ac:dyDescent="0.3">
      <c r="B6" s="103"/>
      <c r="C6" s="950" t="s">
        <v>27</v>
      </c>
      <c r="D6" s="951"/>
      <c r="E6" s="954" t="s">
        <v>28</v>
      </c>
      <c r="F6" s="955"/>
      <c r="G6" s="955"/>
      <c r="H6" s="956" t="s">
        <v>29</v>
      </c>
      <c r="I6" s="956"/>
      <c r="J6" s="956"/>
      <c r="K6" s="956"/>
      <c r="L6" s="957" t="s">
        <v>30</v>
      </c>
      <c r="M6" s="958"/>
      <c r="N6" s="958"/>
      <c r="O6" s="958"/>
      <c r="P6" s="959"/>
      <c r="Q6" s="960" t="s">
        <v>31</v>
      </c>
      <c r="R6" s="960"/>
      <c r="S6" s="960"/>
      <c r="T6" s="960"/>
      <c r="U6" s="960"/>
      <c r="V6" s="960"/>
      <c r="W6" s="960"/>
      <c r="X6" s="104" t="s">
        <v>32</v>
      </c>
      <c r="Y6" s="961" t="s">
        <v>33</v>
      </c>
      <c r="Z6" s="961"/>
    </row>
    <row r="7" spans="2:28" s="105" customFormat="1" ht="18.75" x14ac:dyDescent="0.3">
      <c r="B7" s="106" t="s">
        <v>107</v>
      </c>
      <c r="C7" s="952"/>
      <c r="D7" s="953"/>
      <c r="E7" s="104" t="s">
        <v>34</v>
      </c>
      <c r="F7" s="104" t="s">
        <v>35</v>
      </c>
      <c r="G7" s="104" t="s">
        <v>36</v>
      </c>
      <c r="H7" s="104" t="s">
        <v>44</v>
      </c>
      <c r="I7" s="104" t="s">
        <v>44</v>
      </c>
      <c r="J7" s="104" t="s">
        <v>39</v>
      </c>
      <c r="K7" s="104" t="s">
        <v>36</v>
      </c>
      <c r="L7" s="107" t="s">
        <v>108</v>
      </c>
      <c r="M7" s="962" t="s">
        <v>42</v>
      </c>
      <c r="N7" s="963"/>
      <c r="O7" s="964"/>
      <c r="P7" s="108" t="s">
        <v>36</v>
      </c>
      <c r="Q7" s="965" t="s">
        <v>43</v>
      </c>
      <c r="R7" s="966"/>
      <c r="S7" s="966"/>
      <c r="T7" s="966"/>
      <c r="U7" s="967"/>
      <c r="V7" s="104" t="s">
        <v>44</v>
      </c>
      <c r="W7" s="108" t="s">
        <v>36</v>
      </c>
      <c r="X7" s="109" t="s">
        <v>109</v>
      </c>
      <c r="Y7" s="108" t="s">
        <v>46</v>
      </c>
      <c r="Z7" s="109" t="s">
        <v>46</v>
      </c>
    </row>
    <row r="8" spans="2:28" s="105" customFormat="1" ht="18.75" x14ac:dyDescent="0.3">
      <c r="B8" s="106"/>
      <c r="C8" s="952"/>
      <c r="D8" s="953"/>
      <c r="E8" s="109"/>
      <c r="F8" s="109"/>
      <c r="G8" s="109"/>
      <c r="H8" s="109" t="s">
        <v>110</v>
      </c>
      <c r="I8" s="109" t="s">
        <v>111</v>
      </c>
      <c r="J8" s="109"/>
      <c r="K8" s="110" t="s">
        <v>112</v>
      </c>
      <c r="L8" s="109" t="s">
        <v>48</v>
      </c>
      <c r="M8" s="109" t="s">
        <v>113</v>
      </c>
      <c r="N8" s="109" t="s">
        <v>114</v>
      </c>
      <c r="O8" s="109" t="s">
        <v>115</v>
      </c>
      <c r="P8" s="109" t="s">
        <v>51</v>
      </c>
      <c r="Q8" s="104" t="s">
        <v>115</v>
      </c>
      <c r="R8" s="104" t="s">
        <v>52</v>
      </c>
      <c r="S8" s="104" t="s">
        <v>52</v>
      </c>
      <c r="T8" s="104" t="s">
        <v>52</v>
      </c>
      <c r="U8" s="104" t="s">
        <v>52</v>
      </c>
      <c r="V8" s="111" t="s">
        <v>116</v>
      </c>
      <c r="W8" s="111" t="s">
        <v>117</v>
      </c>
      <c r="X8" s="109" t="s">
        <v>117</v>
      </c>
      <c r="Y8" s="109" t="s">
        <v>56</v>
      </c>
      <c r="Z8" s="109" t="s">
        <v>27</v>
      </c>
    </row>
    <row r="9" spans="2:28" s="105" customFormat="1" ht="18.75" x14ac:dyDescent="0.3">
      <c r="B9" s="106"/>
      <c r="C9" s="952"/>
      <c r="D9" s="953"/>
      <c r="E9" s="109"/>
      <c r="F9" s="109"/>
      <c r="G9" s="109"/>
      <c r="H9" s="109"/>
      <c r="I9" s="109"/>
      <c r="J9" s="109"/>
      <c r="K9" s="110" t="s">
        <v>47</v>
      </c>
      <c r="L9" s="109" t="s">
        <v>57</v>
      </c>
      <c r="M9" s="109" t="s">
        <v>118</v>
      </c>
      <c r="N9" s="109" t="s">
        <v>28</v>
      </c>
      <c r="O9" s="109" t="s">
        <v>60</v>
      </c>
      <c r="P9" s="109" t="s">
        <v>61</v>
      </c>
      <c r="Q9" s="109" t="s">
        <v>28</v>
      </c>
      <c r="R9" s="109" t="s">
        <v>62</v>
      </c>
      <c r="S9" s="109" t="s">
        <v>63</v>
      </c>
      <c r="T9" s="109" t="s">
        <v>64</v>
      </c>
      <c r="U9" s="109" t="s">
        <v>65</v>
      </c>
      <c r="V9" s="111" t="s">
        <v>119</v>
      </c>
      <c r="W9" s="111" t="s">
        <v>56</v>
      </c>
      <c r="X9" s="109" t="s">
        <v>55</v>
      </c>
      <c r="Y9" s="109"/>
      <c r="Z9" s="112" t="s">
        <v>68</v>
      </c>
    </row>
    <row r="10" spans="2:28" s="105" customFormat="1" ht="18" customHeight="1" x14ac:dyDescent="0.3">
      <c r="B10" s="113"/>
      <c r="C10" s="968"/>
      <c r="D10" s="968"/>
      <c r="E10" s="113"/>
      <c r="F10" s="113"/>
      <c r="G10" s="113"/>
      <c r="H10" s="113"/>
      <c r="I10" s="113"/>
      <c r="J10" s="113"/>
      <c r="K10" s="113"/>
      <c r="L10" s="113"/>
      <c r="M10" s="114">
        <v>300</v>
      </c>
      <c r="N10" s="114">
        <v>250</v>
      </c>
      <c r="O10" s="114">
        <v>1000</v>
      </c>
      <c r="P10" s="114"/>
      <c r="Q10" s="114"/>
      <c r="R10" s="114"/>
      <c r="S10" s="114"/>
      <c r="T10" s="114"/>
      <c r="U10" s="114"/>
      <c r="V10" s="114">
        <v>800</v>
      </c>
      <c r="W10" s="113"/>
      <c r="X10" s="113"/>
      <c r="Y10" s="916">
        <v>0.2</v>
      </c>
      <c r="Z10" s="917">
        <v>0.8</v>
      </c>
    </row>
    <row r="11" spans="2:28" s="118" customFormat="1" ht="25.5" customHeight="1" x14ac:dyDescent="0.2">
      <c r="B11" s="969" t="s">
        <v>75</v>
      </c>
      <c r="C11" s="970"/>
      <c r="D11" s="971"/>
      <c r="E11" s="115">
        <f t="shared" ref="E11:Z11" si="0">+E12+E35+E58</f>
        <v>51</v>
      </c>
      <c r="F11" s="115">
        <f t="shared" si="0"/>
        <v>468</v>
      </c>
      <c r="G11" s="115">
        <f t="shared" si="0"/>
        <v>519</v>
      </c>
      <c r="H11" s="115">
        <f t="shared" si="0"/>
        <v>180000</v>
      </c>
      <c r="I11" s="115">
        <f t="shared" si="0"/>
        <v>5805000</v>
      </c>
      <c r="J11" s="115">
        <f t="shared" si="0"/>
        <v>0</v>
      </c>
      <c r="K11" s="116">
        <f t="shared" si="0"/>
        <v>5985000</v>
      </c>
      <c r="L11" s="117">
        <f t="shared" si="0"/>
        <v>122400</v>
      </c>
      <c r="M11" s="117">
        <f t="shared" si="0"/>
        <v>15300</v>
      </c>
      <c r="N11" s="117">
        <f t="shared" si="0"/>
        <v>12750</v>
      </c>
      <c r="O11" s="117">
        <f t="shared" si="0"/>
        <v>51000</v>
      </c>
      <c r="P11" s="117">
        <f t="shared" si="0"/>
        <v>201450</v>
      </c>
      <c r="Q11" s="115">
        <f t="shared" si="0"/>
        <v>10200</v>
      </c>
      <c r="R11" s="115">
        <f t="shared" si="0"/>
        <v>207600</v>
      </c>
      <c r="S11" s="115">
        <f t="shared" si="0"/>
        <v>51900</v>
      </c>
      <c r="T11" s="115">
        <f t="shared" si="0"/>
        <v>51900</v>
      </c>
      <c r="U11" s="115">
        <f t="shared" si="0"/>
        <v>155700</v>
      </c>
      <c r="V11" s="115">
        <f t="shared" si="0"/>
        <v>311400</v>
      </c>
      <c r="W11" s="115">
        <f t="shared" si="0"/>
        <v>788700</v>
      </c>
      <c r="X11" s="115">
        <f t="shared" si="0"/>
        <v>4994850</v>
      </c>
      <c r="Y11" s="115">
        <f t="shared" si="0"/>
        <v>998970</v>
      </c>
      <c r="Z11" s="115">
        <f t="shared" si="0"/>
        <v>3995880</v>
      </c>
      <c r="AB11" s="918"/>
    </row>
    <row r="12" spans="2:28" s="122" customFormat="1" ht="26.25" customHeight="1" x14ac:dyDescent="0.2">
      <c r="B12" s="119" t="s">
        <v>120</v>
      </c>
      <c r="C12" s="119"/>
      <c r="D12" s="120"/>
      <c r="E12" s="121">
        <f t="shared" ref="E12:Z12" si="1">+E13+E20</f>
        <v>51</v>
      </c>
      <c r="F12" s="121">
        <f t="shared" si="1"/>
        <v>468</v>
      </c>
      <c r="G12" s="121">
        <f t="shared" si="1"/>
        <v>519</v>
      </c>
      <c r="H12" s="121">
        <f t="shared" si="1"/>
        <v>180000</v>
      </c>
      <c r="I12" s="121">
        <f t="shared" si="1"/>
        <v>5805000</v>
      </c>
      <c r="J12" s="121">
        <f t="shared" si="1"/>
        <v>0</v>
      </c>
      <c r="K12" s="121">
        <f t="shared" si="1"/>
        <v>5985000</v>
      </c>
      <c r="L12" s="121">
        <f t="shared" si="1"/>
        <v>122400</v>
      </c>
      <c r="M12" s="121">
        <f t="shared" si="1"/>
        <v>15300</v>
      </c>
      <c r="N12" s="121">
        <f t="shared" si="1"/>
        <v>12750</v>
      </c>
      <c r="O12" s="121">
        <f t="shared" si="1"/>
        <v>51000</v>
      </c>
      <c r="P12" s="121">
        <f t="shared" si="1"/>
        <v>201450</v>
      </c>
      <c r="Q12" s="121">
        <f t="shared" si="1"/>
        <v>10200</v>
      </c>
      <c r="R12" s="121">
        <f t="shared" si="1"/>
        <v>207600</v>
      </c>
      <c r="S12" s="121">
        <f t="shared" si="1"/>
        <v>51900</v>
      </c>
      <c r="T12" s="121">
        <f t="shared" si="1"/>
        <v>51900</v>
      </c>
      <c r="U12" s="121">
        <f t="shared" si="1"/>
        <v>155700</v>
      </c>
      <c r="V12" s="121">
        <f t="shared" si="1"/>
        <v>311400</v>
      </c>
      <c r="W12" s="121">
        <f t="shared" si="1"/>
        <v>788700</v>
      </c>
      <c r="X12" s="121">
        <f t="shared" si="1"/>
        <v>4994850</v>
      </c>
      <c r="Y12" s="121">
        <f t="shared" si="1"/>
        <v>998970</v>
      </c>
      <c r="Z12" s="121">
        <f t="shared" si="1"/>
        <v>3995880</v>
      </c>
    </row>
    <row r="13" spans="2:28" s="122" customFormat="1" ht="18.75" x14ac:dyDescent="0.2">
      <c r="B13" s="123" t="s">
        <v>76</v>
      </c>
      <c r="C13" s="124"/>
      <c r="D13" s="125"/>
      <c r="E13" s="126">
        <f t="shared" ref="E13:Z13" si="2">+E14+E17</f>
        <v>51</v>
      </c>
      <c r="F13" s="126">
        <f t="shared" si="2"/>
        <v>468</v>
      </c>
      <c r="G13" s="126">
        <f t="shared" si="2"/>
        <v>519</v>
      </c>
      <c r="H13" s="126">
        <f t="shared" si="2"/>
        <v>180000</v>
      </c>
      <c r="I13" s="126">
        <f t="shared" si="2"/>
        <v>5805000</v>
      </c>
      <c r="J13" s="126">
        <f t="shared" si="2"/>
        <v>0</v>
      </c>
      <c r="K13" s="126">
        <f t="shared" si="2"/>
        <v>5985000</v>
      </c>
      <c r="L13" s="126">
        <f t="shared" si="2"/>
        <v>122400</v>
      </c>
      <c r="M13" s="126">
        <f t="shared" si="2"/>
        <v>15300</v>
      </c>
      <c r="N13" s="126">
        <f t="shared" si="2"/>
        <v>12750</v>
      </c>
      <c r="O13" s="126">
        <f t="shared" si="2"/>
        <v>51000</v>
      </c>
      <c r="P13" s="126">
        <f t="shared" si="2"/>
        <v>201450</v>
      </c>
      <c r="Q13" s="126">
        <f t="shared" si="2"/>
        <v>10200</v>
      </c>
      <c r="R13" s="126">
        <f t="shared" si="2"/>
        <v>207600</v>
      </c>
      <c r="S13" s="126">
        <f t="shared" si="2"/>
        <v>51900</v>
      </c>
      <c r="T13" s="126">
        <f t="shared" si="2"/>
        <v>51900</v>
      </c>
      <c r="U13" s="126">
        <f t="shared" si="2"/>
        <v>155700</v>
      </c>
      <c r="V13" s="126">
        <f t="shared" si="2"/>
        <v>311400</v>
      </c>
      <c r="W13" s="126">
        <f t="shared" si="2"/>
        <v>788700</v>
      </c>
      <c r="X13" s="126">
        <f t="shared" si="2"/>
        <v>4994850</v>
      </c>
      <c r="Y13" s="126">
        <f t="shared" si="2"/>
        <v>998970</v>
      </c>
      <c r="Z13" s="126">
        <f t="shared" si="2"/>
        <v>3995880</v>
      </c>
    </row>
    <row r="14" spans="2:28" s="131" customFormat="1" ht="18.75" x14ac:dyDescent="0.3">
      <c r="B14" s="127" t="s">
        <v>121</v>
      </c>
      <c r="C14" s="128"/>
      <c r="D14" s="129"/>
      <c r="E14" s="130">
        <f t="shared" ref="E14:Z14" si="3">SUM(E15:E16)</f>
        <v>51</v>
      </c>
      <c r="F14" s="130">
        <f t="shared" si="3"/>
        <v>468</v>
      </c>
      <c r="G14" s="130">
        <f t="shared" si="3"/>
        <v>519</v>
      </c>
      <c r="H14" s="130">
        <f t="shared" si="3"/>
        <v>180000</v>
      </c>
      <c r="I14" s="130">
        <f t="shared" si="3"/>
        <v>5805000</v>
      </c>
      <c r="J14" s="130">
        <f t="shared" si="3"/>
        <v>0</v>
      </c>
      <c r="K14" s="130">
        <f t="shared" si="3"/>
        <v>5985000</v>
      </c>
      <c r="L14" s="130">
        <f t="shared" ref="L14:P14" si="4">SUM(L15:L16)</f>
        <v>122400</v>
      </c>
      <c r="M14" s="130">
        <f t="shared" si="4"/>
        <v>15300</v>
      </c>
      <c r="N14" s="130">
        <f t="shared" si="4"/>
        <v>12750</v>
      </c>
      <c r="O14" s="130">
        <f t="shared" si="4"/>
        <v>51000</v>
      </c>
      <c r="P14" s="130">
        <f t="shared" si="4"/>
        <v>201450</v>
      </c>
      <c r="Q14" s="130">
        <f>SUM(Q15:Q16)</f>
        <v>10200</v>
      </c>
      <c r="R14" s="130">
        <f t="shared" si="3"/>
        <v>207600</v>
      </c>
      <c r="S14" s="130">
        <f t="shared" si="3"/>
        <v>51900</v>
      </c>
      <c r="T14" s="130">
        <f t="shared" si="3"/>
        <v>51900</v>
      </c>
      <c r="U14" s="130">
        <f t="shared" si="3"/>
        <v>155700</v>
      </c>
      <c r="V14" s="130">
        <f t="shared" si="3"/>
        <v>311400</v>
      </c>
      <c r="W14" s="130">
        <f t="shared" si="3"/>
        <v>788700</v>
      </c>
      <c r="X14" s="130">
        <f t="shared" si="3"/>
        <v>4994850</v>
      </c>
      <c r="Y14" s="130">
        <f t="shared" si="3"/>
        <v>998970</v>
      </c>
      <c r="Z14" s="130">
        <f t="shared" si="3"/>
        <v>3995880</v>
      </c>
    </row>
    <row r="15" spans="2:28" s="138" customFormat="1" ht="18.75" x14ac:dyDescent="0.3">
      <c r="B15" s="132">
        <v>1</v>
      </c>
      <c r="C15" s="133" t="str">
        <f>+'F03-64 รายรับหลักสูตร '!A11</f>
        <v>วท.บ.เทคโนโลยีสิ่งแวดล้อม</v>
      </c>
      <c r="D15" s="134"/>
      <c r="E15" s="135">
        <f>+'F03-64 รายรับหลักสูตร '!E12</f>
        <v>51</v>
      </c>
      <c r="F15" s="135">
        <f>+'F03-64 รายรับหลักสูตร '!E11-'F03-64 รายรับหลักสูตร '!E12</f>
        <v>468</v>
      </c>
      <c r="G15" s="135">
        <f>SUM(E15:F15)</f>
        <v>519</v>
      </c>
      <c r="H15" s="135">
        <f>+'F03-64 รายรับหลักสูตร '!G11</f>
        <v>180000</v>
      </c>
      <c r="I15" s="135">
        <f>+'F03-64 รายรับหลักสูตร '!H11</f>
        <v>5805000</v>
      </c>
      <c r="J15" s="136">
        <v>0</v>
      </c>
      <c r="K15" s="135">
        <f>SUM(H15:J15)</f>
        <v>5985000</v>
      </c>
      <c r="L15" s="135">
        <f>+'F04-64 หักGE '!E10</f>
        <v>122400</v>
      </c>
      <c r="M15" s="135">
        <f>+E15*300</f>
        <v>15300</v>
      </c>
      <c r="N15" s="135">
        <f>+E15*250</f>
        <v>12750</v>
      </c>
      <c r="O15" s="135">
        <f>+E15*1000</f>
        <v>51000</v>
      </c>
      <c r="P15" s="135">
        <f>SUM(L15:O15)</f>
        <v>201450</v>
      </c>
      <c r="Q15" s="135">
        <f>+E15*200</f>
        <v>10200</v>
      </c>
      <c r="R15" s="135">
        <f>+G15*400</f>
        <v>207600</v>
      </c>
      <c r="S15" s="135">
        <f>+G15*100</f>
        <v>51900</v>
      </c>
      <c r="T15" s="135">
        <f>+G15*100</f>
        <v>51900</v>
      </c>
      <c r="U15" s="135">
        <f>+G15*300</f>
        <v>155700</v>
      </c>
      <c r="V15" s="135">
        <f>+G15*600</f>
        <v>311400</v>
      </c>
      <c r="W15" s="135">
        <f>SUM(Q15:V15)</f>
        <v>788700</v>
      </c>
      <c r="X15" s="135">
        <f>+K15-P15-W15</f>
        <v>4994850</v>
      </c>
      <c r="Y15" s="135">
        <f>+X15*$Y$10</f>
        <v>998970</v>
      </c>
      <c r="Z15" s="135">
        <f>+X15-Y15</f>
        <v>3995880</v>
      </c>
      <c r="AA15" s="137"/>
    </row>
    <row r="16" spans="2:28" s="131" customFormat="1" ht="18.75" x14ac:dyDescent="0.3">
      <c r="B16" s="132">
        <v>2</v>
      </c>
      <c r="C16" s="133" t="s">
        <v>77</v>
      </c>
      <c r="D16" s="134"/>
      <c r="E16" s="139"/>
      <c r="F16" s="139"/>
      <c r="G16" s="139">
        <f t="shared" ref="G16" si="5">SUM(E16:F16)</f>
        <v>0</v>
      </c>
      <c r="H16" s="139"/>
      <c r="I16" s="139"/>
      <c r="J16" s="140"/>
      <c r="K16" s="141">
        <f>SUM(H16:J16)</f>
        <v>0</v>
      </c>
      <c r="L16" s="141"/>
      <c r="M16" s="141"/>
      <c r="N16" s="141"/>
      <c r="O16" s="141"/>
      <c r="P16" s="141">
        <f>SUM(L16:O16)</f>
        <v>0</v>
      </c>
      <c r="Q16" s="139"/>
      <c r="R16" s="139">
        <f>+G16*400</f>
        <v>0</v>
      </c>
      <c r="S16" s="139">
        <f>+G16*100</f>
        <v>0</v>
      </c>
      <c r="T16" s="139">
        <f>+G16*100</f>
        <v>0</v>
      </c>
      <c r="U16" s="139">
        <f>+G16*300</f>
        <v>0</v>
      </c>
      <c r="V16" s="139">
        <f>+G16*600</f>
        <v>0</v>
      </c>
      <c r="W16" s="139">
        <f>SUM(Q16:V16)</f>
        <v>0</v>
      </c>
      <c r="X16" s="135"/>
      <c r="Y16" s="139">
        <f>+X16*0.1</f>
        <v>0</v>
      </c>
      <c r="Z16" s="139">
        <f>+X16-Y16</f>
        <v>0</v>
      </c>
    </row>
    <row r="17" spans="2:26" s="131" customFormat="1" ht="18.75" x14ac:dyDescent="0.3">
      <c r="B17" s="142" t="s">
        <v>122</v>
      </c>
      <c r="C17" s="143"/>
      <c r="D17" s="144"/>
      <c r="E17" s="145">
        <f t="shared" ref="E17:Z17" si="6">SUM(E18:E19)</f>
        <v>0</v>
      </c>
      <c r="F17" s="145">
        <f t="shared" si="6"/>
        <v>0</v>
      </c>
      <c r="G17" s="145">
        <f t="shared" si="6"/>
        <v>0</v>
      </c>
      <c r="H17" s="145">
        <f t="shared" si="6"/>
        <v>0</v>
      </c>
      <c r="I17" s="145">
        <f t="shared" si="6"/>
        <v>0</v>
      </c>
      <c r="J17" s="145">
        <f t="shared" si="6"/>
        <v>0</v>
      </c>
      <c r="K17" s="145">
        <f t="shared" si="6"/>
        <v>0</v>
      </c>
      <c r="L17" s="145"/>
      <c r="M17" s="145"/>
      <c r="N17" s="145"/>
      <c r="O17" s="145"/>
      <c r="P17" s="145"/>
      <c r="Q17" s="145">
        <f t="shared" si="6"/>
        <v>0</v>
      </c>
      <c r="R17" s="145">
        <f t="shared" si="6"/>
        <v>0</v>
      </c>
      <c r="S17" s="145">
        <f t="shared" si="6"/>
        <v>0</v>
      </c>
      <c r="T17" s="145">
        <f t="shared" si="6"/>
        <v>0</v>
      </c>
      <c r="U17" s="145">
        <f t="shared" si="6"/>
        <v>0</v>
      </c>
      <c r="V17" s="145">
        <f t="shared" si="6"/>
        <v>0</v>
      </c>
      <c r="W17" s="145">
        <f t="shared" si="6"/>
        <v>0</v>
      </c>
      <c r="X17" s="145">
        <f t="shared" si="6"/>
        <v>0</v>
      </c>
      <c r="Y17" s="145">
        <f t="shared" si="6"/>
        <v>0</v>
      </c>
      <c r="Z17" s="145">
        <f t="shared" si="6"/>
        <v>0</v>
      </c>
    </row>
    <row r="18" spans="2:26" s="131" customFormat="1" ht="18.75" x14ac:dyDescent="0.3">
      <c r="B18" s="146">
        <v>1</v>
      </c>
      <c r="C18" s="147" t="s">
        <v>123</v>
      </c>
      <c r="D18" s="148"/>
      <c r="E18" s="149"/>
      <c r="F18" s="149"/>
      <c r="G18" s="149">
        <f>SUM(E18:F18)</f>
        <v>0</v>
      </c>
      <c r="H18" s="149"/>
      <c r="I18" s="149"/>
      <c r="J18" s="150"/>
      <c r="K18" s="151">
        <f>SUM(H18:J18)</f>
        <v>0</v>
      </c>
      <c r="L18" s="151"/>
      <c r="M18" s="151"/>
      <c r="N18" s="151"/>
      <c r="O18" s="151"/>
      <c r="P18" s="151">
        <f>SUM(L18:O18)</f>
        <v>0</v>
      </c>
      <c r="Q18" s="149"/>
      <c r="R18" s="149">
        <f>+G18*400</f>
        <v>0</v>
      </c>
      <c r="S18" s="149">
        <f>+G18*100</f>
        <v>0</v>
      </c>
      <c r="T18" s="149">
        <f>+G18*100</f>
        <v>0</v>
      </c>
      <c r="U18" s="149">
        <f>+G18*300</f>
        <v>0</v>
      </c>
      <c r="V18" s="149">
        <f>+G18*600</f>
        <v>0</v>
      </c>
      <c r="W18" s="149">
        <f>SUM(Q18:V18)</f>
        <v>0</v>
      </c>
      <c r="X18" s="149">
        <f>+K18-P18-W18</f>
        <v>0</v>
      </c>
      <c r="Y18" s="149">
        <f>+X18*0.1</f>
        <v>0</v>
      </c>
      <c r="Z18" s="149">
        <f>+X18-Y18</f>
        <v>0</v>
      </c>
    </row>
    <row r="19" spans="2:26" s="131" customFormat="1" ht="18.75" x14ac:dyDescent="0.3">
      <c r="B19" s="152">
        <v>2</v>
      </c>
      <c r="C19" s="153" t="s">
        <v>77</v>
      </c>
      <c r="D19" s="154"/>
      <c r="E19" s="155"/>
      <c r="F19" s="155"/>
      <c r="G19" s="155">
        <f t="shared" ref="G19" si="7">SUM(E19:F19)</f>
        <v>0</v>
      </c>
      <c r="H19" s="155"/>
      <c r="I19" s="155"/>
      <c r="J19" s="156"/>
      <c r="K19" s="157">
        <f>SUM(H19:J19)</f>
        <v>0</v>
      </c>
      <c r="L19" s="157"/>
      <c r="M19" s="157"/>
      <c r="N19" s="157"/>
      <c r="O19" s="157"/>
      <c r="P19" s="157">
        <f>SUM(L19:O19)</f>
        <v>0</v>
      </c>
      <c r="Q19" s="155"/>
      <c r="R19" s="155">
        <f>+G19*400</f>
        <v>0</v>
      </c>
      <c r="S19" s="155">
        <f>+G19*100</f>
        <v>0</v>
      </c>
      <c r="T19" s="155">
        <f>+G19*100</f>
        <v>0</v>
      </c>
      <c r="U19" s="155">
        <f>+G19*300</f>
        <v>0</v>
      </c>
      <c r="V19" s="155">
        <f>+G19*600</f>
        <v>0</v>
      </c>
      <c r="W19" s="158">
        <f>SUM(Q19:V19)</f>
        <v>0</v>
      </c>
      <c r="X19" s="159">
        <f>+K19-P19-W19</f>
        <v>0</v>
      </c>
      <c r="Y19" s="155"/>
      <c r="Z19" s="155">
        <f>+X19-Y19</f>
        <v>0</v>
      </c>
    </row>
    <row r="20" spans="2:26" s="131" customFormat="1" ht="22.5" customHeight="1" x14ac:dyDescent="0.3">
      <c r="B20" s="160" t="s">
        <v>42</v>
      </c>
      <c r="C20" s="161"/>
      <c r="D20" s="162"/>
      <c r="E20" s="163">
        <f t="shared" ref="E20:Z20" si="8">+E21+E28</f>
        <v>0</v>
      </c>
      <c r="F20" s="163">
        <f t="shared" si="8"/>
        <v>0</v>
      </c>
      <c r="G20" s="163">
        <f t="shared" si="8"/>
        <v>0</v>
      </c>
      <c r="H20" s="163">
        <f t="shared" si="8"/>
        <v>0</v>
      </c>
      <c r="I20" s="163">
        <f t="shared" si="8"/>
        <v>0</v>
      </c>
      <c r="J20" s="163">
        <f t="shared" si="8"/>
        <v>0</v>
      </c>
      <c r="K20" s="163">
        <f t="shared" si="8"/>
        <v>0</v>
      </c>
      <c r="L20" s="163"/>
      <c r="M20" s="163"/>
      <c r="N20" s="163"/>
      <c r="O20" s="163"/>
      <c r="P20" s="163"/>
      <c r="Q20" s="163">
        <f t="shared" si="8"/>
        <v>0</v>
      </c>
      <c r="R20" s="163">
        <f t="shared" si="8"/>
        <v>0</v>
      </c>
      <c r="S20" s="163">
        <f t="shared" si="8"/>
        <v>0</v>
      </c>
      <c r="T20" s="163">
        <f t="shared" si="8"/>
        <v>0</v>
      </c>
      <c r="U20" s="163">
        <f t="shared" si="8"/>
        <v>0</v>
      </c>
      <c r="V20" s="163">
        <f t="shared" si="8"/>
        <v>0</v>
      </c>
      <c r="W20" s="163">
        <f t="shared" si="8"/>
        <v>0</v>
      </c>
      <c r="X20" s="163">
        <f t="shared" si="8"/>
        <v>0</v>
      </c>
      <c r="Y20" s="163">
        <f t="shared" si="8"/>
        <v>0</v>
      </c>
      <c r="Z20" s="163">
        <f t="shared" si="8"/>
        <v>0</v>
      </c>
    </row>
    <row r="21" spans="2:26" s="131" customFormat="1" ht="18.75" x14ac:dyDescent="0.3">
      <c r="B21" s="164">
        <v>1</v>
      </c>
      <c r="C21" s="165" t="s">
        <v>78</v>
      </c>
      <c r="D21" s="166"/>
      <c r="E21" s="167">
        <f t="shared" ref="E21:Z21" si="9">+E22+E25</f>
        <v>0</v>
      </c>
      <c r="F21" s="167">
        <f t="shared" si="9"/>
        <v>0</v>
      </c>
      <c r="G21" s="167">
        <f t="shared" si="9"/>
        <v>0</v>
      </c>
      <c r="H21" s="167">
        <f t="shared" si="9"/>
        <v>0</v>
      </c>
      <c r="I21" s="167">
        <f t="shared" si="9"/>
        <v>0</v>
      </c>
      <c r="J21" s="167">
        <f t="shared" si="9"/>
        <v>0</v>
      </c>
      <c r="K21" s="167">
        <f t="shared" si="9"/>
        <v>0</v>
      </c>
      <c r="L21" s="167"/>
      <c r="M21" s="167"/>
      <c r="N21" s="167"/>
      <c r="O21" s="167"/>
      <c r="P21" s="167"/>
      <c r="Q21" s="167">
        <f t="shared" si="9"/>
        <v>0</v>
      </c>
      <c r="R21" s="167">
        <f t="shared" si="9"/>
        <v>0</v>
      </c>
      <c r="S21" s="167">
        <f t="shared" si="9"/>
        <v>0</v>
      </c>
      <c r="T21" s="167">
        <f t="shared" si="9"/>
        <v>0</v>
      </c>
      <c r="U21" s="167">
        <f t="shared" si="9"/>
        <v>0</v>
      </c>
      <c r="V21" s="167">
        <f t="shared" si="9"/>
        <v>0</v>
      </c>
      <c r="W21" s="167">
        <f t="shared" si="9"/>
        <v>0</v>
      </c>
      <c r="X21" s="167">
        <f t="shared" si="9"/>
        <v>0</v>
      </c>
      <c r="Y21" s="167">
        <f t="shared" si="9"/>
        <v>0</v>
      </c>
      <c r="Z21" s="167">
        <f t="shared" si="9"/>
        <v>0</v>
      </c>
    </row>
    <row r="22" spans="2:26" s="131" customFormat="1" ht="18.75" x14ac:dyDescent="0.3">
      <c r="B22" s="168" t="s">
        <v>121</v>
      </c>
      <c r="C22" s="169"/>
      <c r="D22" s="170"/>
      <c r="E22" s="171">
        <f t="shared" ref="E22:Z22" si="10">SUM(E23:E24)</f>
        <v>0</v>
      </c>
      <c r="F22" s="171">
        <f t="shared" si="10"/>
        <v>0</v>
      </c>
      <c r="G22" s="171">
        <f t="shared" si="10"/>
        <v>0</v>
      </c>
      <c r="H22" s="171">
        <f t="shared" si="10"/>
        <v>0</v>
      </c>
      <c r="I22" s="171">
        <f t="shared" si="10"/>
        <v>0</v>
      </c>
      <c r="J22" s="171">
        <f t="shared" si="10"/>
        <v>0</v>
      </c>
      <c r="K22" s="171">
        <f t="shared" si="10"/>
        <v>0</v>
      </c>
      <c r="L22" s="171"/>
      <c r="M22" s="171"/>
      <c r="N22" s="171"/>
      <c r="O22" s="171"/>
      <c r="P22" s="171"/>
      <c r="Q22" s="171">
        <f t="shared" si="10"/>
        <v>0</v>
      </c>
      <c r="R22" s="171">
        <f t="shared" si="10"/>
        <v>0</v>
      </c>
      <c r="S22" s="171">
        <f t="shared" si="10"/>
        <v>0</v>
      </c>
      <c r="T22" s="171">
        <f t="shared" si="10"/>
        <v>0</v>
      </c>
      <c r="U22" s="171">
        <f t="shared" si="10"/>
        <v>0</v>
      </c>
      <c r="V22" s="171">
        <f t="shared" si="10"/>
        <v>0</v>
      </c>
      <c r="W22" s="171">
        <f t="shared" si="10"/>
        <v>0</v>
      </c>
      <c r="X22" s="171">
        <f t="shared" si="10"/>
        <v>0</v>
      </c>
      <c r="Y22" s="171">
        <f t="shared" si="10"/>
        <v>0</v>
      </c>
      <c r="Z22" s="171">
        <f t="shared" si="10"/>
        <v>0</v>
      </c>
    </row>
    <row r="23" spans="2:26" s="131" customFormat="1" ht="18.75" x14ac:dyDescent="0.3">
      <c r="B23" s="132">
        <v>1</v>
      </c>
      <c r="C23" s="133" t="s">
        <v>123</v>
      </c>
      <c r="D23" s="134"/>
      <c r="E23" s="139"/>
      <c r="F23" s="139"/>
      <c r="G23" s="139">
        <f>SUM(E23:F23)</f>
        <v>0</v>
      </c>
      <c r="H23" s="139"/>
      <c r="I23" s="139"/>
      <c r="J23" s="140"/>
      <c r="K23" s="141">
        <f>SUM(H23:J23)</f>
        <v>0</v>
      </c>
      <c r="L23" s="141"/>
      <c r="M23" s="141"/>
      <c r="N23" s="141"/>
      <c r="O23" s="141"/>
      <c r="P23" s="141">
        <f>SUM(L23:O23)</f>
        <v>0</v>
      </c>
      <c r="Q23" s="139"/>
      <c r="R23" s="139">
        <f>+G23*400</f>
        <v>0</v>
      </c>
      <c r="S23" s="139">
        <f>+G23*100</f>
        <v>0</v>
      </c>
      <c r="T23" s="139">
        <f>+G23*100</f>
        <v>0</v>
      </c>
      <c r="U23" s="139">
        <f>+G23*300</f>
        <v>0</v>
      </c>
      <c r="V23" s="139">
        <f>+G23*600</f>
        <v>0</v>
      </c>
      <c r="W23" s="139">
        <f>SUM(Q23:V23)</f>
        <v>0</v>
      </c>
      <c r="X23" s="139">
        <f>+K23-P23-W23</f>
        <v>0</v>
      </c>
      <c r="Y23" s="139"/>
      <c r="Z23" s="139">
        <f>+X23-Y23</f>
        <v>0</v>
      </c>
    </row>
    <row r="24" spans="2:26" s="131" customFormat="1" ht="18.75" hidden="1" x14ac:dyDescent="0.3">
      <c r="B24" s="172">
        <v>2</v>
      </c>
      <c r="C24" s="173" t="s">
        <v>77</v>
      </c>
      <c r="D24" s="174"/>
      <c r="E24" s="175"/>
      <c r="F24" s="175"/>
      <c r="G24" s="175">
        <f t="shared" ref="G24" si="11">SUM(E24:F24)</f>
        <v>0</v>
      </c>
      <c r="H24" s="175"/>
      <c r="I24" s="175"/>
      <c r="J24" s="176"/>
      <c r="K24" s="177">
        <f>SUM(H24:J24)</f>
        <v>0</v>
      </c>
      <c r="L24" s="177"/>
      <c r="M24" s="177"/>
      <c r="N24" s="177"/>
      <c r="O24" s="177"/>
      <c r="P24" s="177">
        <f>SUM(L24:O24)</f>
        <v>0</v>
      </c>
      <c r="Q24" s="175"/>
      <c r="R24" s="175">
        <f>+G24*400</f>
        <v>0</v>
      </c>
      <c r="S24" s="175">
        <f>+G24*100</f>
        <v>0</v>
      </c>
      <c r="T24" s="175">
        <f>+G24*100</f>
        <v>0</v>
      </c>
      <c r="U24" s="175">
        <f>+G24*300</f>
        <v>0</v>
      </c>
      <c r="V24" s="175">
        <f>+G24*600</f>
        <v>0</v>
      </c>
      <c r="W24" s="178">
        <f>SUM(Q24:V24)</f>
        <v>0</v>
      </c>
      <c r="X24" s="175">
        <f>+K24-P24-W24</f>
        <v>0</v>
      </c>
      <c r="Y24" s="175"/>
      <c r="Z24" s="175">
        <f>+X24-Y24</f>
        <v>0</v>
      </c>
    </row>
    <row r="25" spans="2:26" s="131" customFormat="1" ht="18.75" x14ac:dyDescent="0.3">
      <c r="B25" s="179" t="s">
        <v>122</v>
      </c>
      <c r="C25" s="169"/>
      <c r="D25" s="180"/>
      <c r="E25" s="181">
        <f t="shared" ref="E25:Z25" si="12">SUM(E26:E27)</f>
        <v>0</v>
      </c>
      <c r="F25" s="181">
        <f t="shared" si="12"/>
        <v>0</v>
      </c>
      <c r="G25" s="181">
        <f t="shared" si="12"/>
        <v>0</v>
      </c>
      <c r="H25" s="181">
        <f t="shared" si="12"/>
        <v>0</v>
      </c>
      <c r="I25" s="181">
        <f t="shared" si="12"/>
        <v>0</v>
      </c>
      <c r="J25" s="181">
        <f t="shared" si="12"/>
        <v>0</v>
      </c>
      <c r="K25" s="181">
        <f t="shared" si="12"/>
        <v>0</v>
      </c>
      <c r="L25" s="181">
        <f t="shared" si="12"/>
        <v>0</v>
      </c>
      <c r="M25" s="181">
        <f t="shared" si="12"/>
        <v>0</v>
      </c>
      <c r="N25" s="181">
        <f t="shared" si="12"/>
        <v>0</v>
      </c>
      <c r="O25" s="181">
        <f t="shared" si="12"/>
        <v>0</v>
      </c>
      <c r="P25" s="181">
        <f t="shared" si="12"/>
        <v>0</v>
      </c>
      <c r="Q25" s="181">
        <f t="shared" si="12"/>
        <v>0</v>
      </c>
      <c r="R25" s="181">
        <f t="shared" si="12"/>
        <v>0</v>
      </c>
      <c r="S25" s="181">
        <f t="shared" si="12"/>
        <v>0</v>
      </c>
      <c r="T25" s="181">
        <f t="shared" si="12"/>
        <v>0</v>
      </c>
      <c r="U25" s="181">
        <f t="shared" si="12"/>
        <v>0</v>
      </c>
      <c r="V25" s="181">
        <f t="shared" si="12"/>
        <v>0</v>
      </c>
      <c r="W25" s="181">
        <f t="shared" si="12"/>
        <v>0</v>
      </c>
      <c r="X25" s="181">
        <f t="shared" si="12"/>
        <v>0</v>
      </c>
      <c r="Y25" s="181">
        <f t="shared" si="12"/>
        <v>0</v>
      </c>
      <c r="Z25" s="181">
        <f t="shared" si="12"/>
        <v>0</v>
      </c>
    </row>
    <row r="26" spans="2:26" s="131" customFormat="1" ht="18.75" x14ac:dyDescent="0.3">
      <c r="B26" s="132">
        <v>1</v>
      </c>
      <c r="C26" s="133" t="s">
        <v>123</v>
      </c>
      <c r="D26" s="134"/>
      <c r="E26" s="139"/>
      <c r="F26" s="139"/>
      <c r="G26" s="139">
        <f>SUM(E26:F26)</f>
        <v>0</v>
      </c>
      <c r="H26" s="139"/>
      <c r="I26" s="139"/>
      <c r="J26" s="140"/>
      <c r="K26" s="141">
        <f>SUM(H26:J26)</f>
        <v>0</v>
      </c>
      <c r="L26" s="141"/>
      <c r="M26" s="141"/>
      <c r="N26" s="141"/>
      <c r="O26" s="141"/>
      <c r="P26" s="141">
        <f>SUM(L26:O26)</f>
        <v>0</v>
      </c>
      <c r="Q26" s="139"/>
      <c r="R26" s="139">
        <f>+G26*400</f>
        <v>0</v>
      </c>
      <c r="S26" s="139">
        <f>+G26*100</f>
        <v>0</v>
      </c>
      <c r="T26" s="139">
        <f>+G26*100</f>
        <v>0</v>
      </c>
      <c r="U26" s="139">
        <f>+G26*300</f>
        <v>0</v>
      </c>
      <c r="V26" s="139">
        <f>+G26*600</f>
        <v>0</v>
      </c>
      <c r="W26" s="139">
        <f>SUM(Q26:V26)</f>
        <v>0</v>
      </c>
      <c r="X26" s="139">
        <f>+K26-P26-W26</f>
        <v>0</v>
      </c>
      <c r="Y26" s="139"/>
      <c r="Z26" s="139">
        <f>+X26-Y26</f>
        <v>0</v>
      </c>
    </row>
    <row r="27" spans="2:26" s="131" customFormat="1" ht="18.75" hidden="1" x14ac:dyDescent="0.3">
      <c r="B27" s="172">
        <v>2</v>
      </c>
      <c r="C27" s="173" t="s">
        <v>77</v>
      </c>
      <c r="D27" s="174"/>
      <c r="E27" s="175"/>
      <c r="F27" s="175"/>
      <c r="G27" s="175">
        <f t="shared" ref="G27" si="13">SUM(E27:F27)</f>
        <v>0</v>
      </c>
      <c r="H27" s="175"/>
      <c r="I27" s="175"/>
      <c r="J27" s="176"/>
      <c r="K27" s="177">
        <f>SUM(H27:J27)</f>
        <v>0</v>
      </c>
      <c r="L27" s="177"/>
      <c r="M27" s="177"/>
      <c r="N27" s="177"/>
      <c r="O27" s="177"/>
      <c r="P27" s="177">
        <f>SUM(L27:O27)</f>
        <v>0</v>
      </c>
      <c r="Q27" s="175"/>
      <c r="R27" s="175">
        <f>+G27*400</f>
        <v>0</v>
      </c>
      <c r="S27" s="175">
        <f>+G27*100</f>
        <v>0</v>
      </c>
      <c r="T27" s="175">
        <f>+G27*100</f>
        <v>0</v>
      </c>
      <c r="U27" s="175">
        <f>+G27*300</f>
        <v>0</v>
      </c>
      <c r="V27" s="175">
        <f>+G27*600</f>
        <v>0</v>
      </c>
      <c r="W27" s="182">
        <f>SUM(Q27:V27)</f>
        <v>0</v>
      </c>
      <c r="X27" s="183">
        <f>+K27-P27-W27</f>
        <v>0</v>
      </c>
      <c r="Y27" s="175"/>
      <c r="Z27" s="175">
        <f>+X27-Y27</f>
        <v>0</v>
      </c>
    </row>
    <row r="28" spans="2:26" s="131" customFormat="1" ht="18.75" x14ac:dyDescent="0.3">
      <c r="B28" s="164">
        <v>2</v>
      </c>
      <c r="C28" s="165" t="s">
        <v>79</v>
      </c>
      <c r="D28" s="166"/>
      <c r="E28" s="167">
        <f t="shared" ref="E28:Z28" si="14">+E29+E32</f>
        <v>0</v>
      </c>
      <c r="F28" s="167">
        <f t="shared" si="14"/>
        <v>0</v>
      </c>
      <c r="G28" s="167">
        <f t="shared" si="14"/>
        <v>0</v>
      </c>
      <c r="H28" s="167">
        <f t="shared" si="14"/>
        <v>0</v>
      </c>
      <c r="I28" s="167">
        <f t="shared" si="14"/>
        <v>0</v>
      </c>
      <c r="J28" s="167">
        <f t="shared" si="14"/>
        <v>0</v>
      </c>
      <c r="K28" s="167">
        <f t="shared" si="14"/>
        <v>0</v>
      </c>
      <c r="L28" s="167"/>
      <c r="M28" s="167"/>
      <c r="N28" s="167"/>
      <c r="O28" s="167"/>
      <c r="P28" s="167"/>
      <c r="Q28" s="167">
        <f t="shared" si="14"/>
        <v>0</v>
      </c>
      <c r="R28" s="167">
        <f t="shared" si="14"/>
        <v>0</v>
      </c>
      <c r="S28" s="167">
        <f t="shared" si="14"/>
        <v>0</v>
      </c>
      <c r="T28" s="167">
        <f t="shared" si="14"/>
        <v>0</v>
      </c>
      <c r="U28" s="167">
        <f t="shared" si="14"/>
        <v>0</v>
      </c>
      <c r="V28" s="167">
        <f t="shared" si="14"/>
        <v>0</v>
      </c>
      <c r="W28" s="167">
        <f t="shared" si="14"/>
        <v>0</v>
      </c>
      <c r="X28" s="167">
        <f t="shared" si="14"/>
        <v>0</v>
      </c>
      <c r="Y28" s="167">
        <f t="shared" si="14"/>
        <v>0</v>
      </c>
      <c r="Z28" s="167">
        <f t="shared" si="14"/>
        <v>0</v>
      </c>
    </row>
    <row r="29" spans="2:26" s="131" customFormat="1" ht="18.75" x14ac:dyDescent="0.3">
      <c r="B29" s="168" t="s">
        <v>121</v>
      </c>
      <c r="C29" s="169"/>
      <c r="D29" s="170"/>
      <c r="E29" s="171">
        <f t="shared" ref="E29:Z29" si="15">SUM(E30:E31)</f>
        <v>0</v>
      </c>
      <c r="F29" s="171">
        <f t="shared" si="15"/>
        <v>0</v>
      </c>
      <c r="G29" s="171">
        <f t="shared" si="15"/>
        <v>0</v>
      </c>
      <c r="H29" s="171">
        <f t="shared" si="15"/>
        <v>0</v>
      </c>
      <c r="I29" s="171">
        <f t="shared" si="15"/>
        <v>0</v>
      </c>
      <c r="J29" s="171">
        <f t="shared" si="15"/>
        <v>0</v>
      </c>
      <c r="K29" s="171">
        <f t="shared" si="15"/>
        <v>0</v>
      </c>
      <c r="L29" s="171"/>
      <c r="M29" s="171"/>
      <c r="N29" s="171"/>
      <c r="O29" s="171"/>
      <c r="P29" s="171"/>
      <c r="Q29" s="171">
        <f t="shared" si="15"/>
        <v>0</v>
      </c>
      <c r="R29" s="171">
        <f t="shared" si="15"/>
        <v>0</v>
      </c>
      <c r="S29" s="171">
        <f t="shared" si="15"/>
        <v>0</v>
      </c>
      <c r="T29" s="171">
        <f t="shared" si="15"/>
        <v>0</v>
      </c>
      <c r="U29" s="171">
        <f t="shared" si="15"/>
        <v>0</v>
      </c>
      <c r="V29" s="171">
        <f t="shared" si="15"/>
        <v>0</v>
      </c>
      <c r="W29" s="171">
        <f t="shared" si="15"/>
        <v>0</v>
      </c>
      <c r="X29" s="171">
        <f t="shared" si="15"/>
        <v>0</v>
      </c>
      <c r="Y29" s="171">
        <f t="shared" si="15"/>
        <v>0</v>
      </c>
      <c r="Z29" s="171">
        <f t="shared" si="15"/>
        <v>0</v>
      </c>
    </row>
    <row r="30" spans="2:26" s="131" customFormat="1" ht="18.75" x14ac:dyDescent="0.3">
      <c r="B30" s="132">
        <v>1</v>
      </c>
      <c r="C30" s="133" t="s">
        <v>123</v>
      </c>
      <c r="D30" s="134"/>
      <c r="E30" s="139"/>
      <c r="F30" s="139"/>
      <c r="G30" s="139">
        <f>SUM(E30:F30)</f>
        <v>0</v>
      </c>
      <c r="H30" s="139"/>
      <c r="I30" s="139"/>
      <c r="J30" s="140"/>
      <c r="K30" s="141">
        <f>SUM(H30:J30)</f>
        <v>0</v>
      </c>
      <c r="L30" s="141"/>
      <c r="M30" s="141"/>
      <c r="N30" s="141"/>
      <c r="O30" s="141"/>
      <c r="P30" s="141">
        <f>SUM(L30:O30)</f>
        <v>0</v>
      </c>
      <c r="Q30" s="139"/>
      <c r="R30" s="139">
        <f>+G30*400</f>
        <v>0</v>
      </c>
      <c r="S30" s="139">
        <f>+G30*100</f>
        <v>0</v>
      </c>
      <c r="T30" s="139">
        <f>+G30*100</f>
        <v>0</v>
      </c>
      <c r="U30" s="139">
        <f>+G30*300</f>
        <v>0</v>
      </c>
      <c r="V30" s="139">
        <f>+G30*600</f>
        <v>0</v>
      </c>
      <c r="W30" s="139">
        <f>SUM(Q30:V30)</f>
        <v>0</v>
      </c>
      <c r="X30" s="139">
        <f>+K30-P30-W30</f>
        <v>0</v>
      </c>
      <c r="Y30" s="139"/>
      <c r="Z30" s="139">
        <f>+X30-Y30</f>
        <v>0</v>
      </c>
    </row>
    <row r="31" spans="2:26" s="131" customFormat="1" ht="18.75" hidden="1" x14ac:dyDescent="0.3">
      <c r="B31" s="172">
        <v>2</v>
      </c>
      <c r="C31" s="173" t="s">
        <v>77</v>
      </c>
      <c r="D31" s="174"/>
      <c r="E31" s="175"/>
      <c r="F31" s="175"/>
      <c r="G31" s="175">
        <f t="shared" ref="G31" si="16">SUM(E31:F31)</f>
        <v>0</v>
      </c>
      <c r="H31" s="175"/>
      <c r="I31" s="175"/>
      <c r="J31" s="176"/>
      <c r="K31" s="177">
        <f>SUM(H31:J31)</f>
        <v>0</v>
      </c>
      <c r="L31" s="177"/>
      <c r="M31" s="177"/>
      <c r="N31" s="177"/>
      <c r="O31" s="177"/>
      <c r="P31" s="177">
        <f>SUM(L31:O31)</f>
        <v>0</v>
      </c>
      <c r="Q31" s="175"/>
      <c r="R31" s="175">
        <f>+G31*400</f>
        <v>0</v>
      </c>
      <c r="S31" s="175">
        <f>+G31*100</f>
        <v>0</v>
      </c>
      <c r="T31" s="175">
        <f>+G31*100</f>
        <v>0</v>
      </c>
      <c r="U31" s="175">
        <f>+G31*300</f>
        <v>0</v>
      </c>
      <c r="V31" s="175">
        <f>+G31*600</f>
        <v>0</v>
      </c>
      <c r="W31" s="182">
        <f>SUM(Q31:V31)</f>
        <v>0</v>
      </c>
      <c r="X31" s="183">
        <f>+K31-P31-W31</f>
        <v>0</v>
      </c>
      <c r="Y31" s="175"/>
      <c r="Z31" s="175">
        <f>+X31-Y31</f>
        <v>0</v>
      </c>
    </row>
    <row r="32" spans="2:26" s="131" customFormat="1" ht="18.75" hidden="1" x14ac:dyDescent="0.3">
      <c r="B32" s="184"/>
      <c r="C32" s="185" t="s">
        <v>122</v>
      </c>
      <c r="D32" s="186"/>
      <c r="E32" s="187">
        <f t="shared" ref="E32:Z32" si="17">SUM(E33:E34)</f>
        <v>0</v>
      </c>
      <c r="F32" s="187">
        <f t="shared" si="17"/>
        <v>0</v>
      </c>
      <c r="G32" s="187">
        <f t="shared" si="17"/>
        <v>0</v>
      </c>
      <c r="H32" s="187">
        <f t="shared" si="17"/>
        <v>0</v>
      </c>
      <c r="I32" s="187">
        <f t="shared" si="17"/>
        <v>0</v>
      </c>
      <c r="J32" s="187">
        <f t="shared" si="17"/>
        <v>0</v>
      </c>
      <c r="K32" s="187">
        <f t="shared" si="17"/>
        <v>0</v>
      </c>
      <c r="L32" s="187"/>
      <c r="M32" s="187"/>
      <c r="N32" s="187"/>
      <c r="O32" s="187"/>
      <c r="P32" s="187"/>
      <c r="Q32" s="187">
        <f t="shared" si="17"/>
        <v>0</v>
      </c>
      <c r="R32" s="187">
        <f t="shared" si="17"/>
        <v>0</v>
      </c>
      <c r="S32" s="187">
        <f t="shared" si="17"/>
        <v>0</v>
      </c>
      <c r="T32" s="187">
        <f t="shared" si="17"/>
        <v>0</v>
      </c>
      <c r="U32" s="187">
        <f t="shared" si="17"/>
        <v>0</v>
      </c>
      <c r="V32" s="187">
        <f t="shared" si="17"/>
        <v>0</v>
      </c>
      <c r="W32" s="187">
        <f t="shared" si="17"/>
        <v>0</v>
      </c>
      <c r="X32" s="187">
        <f t="shared" si="17"/>
        <v>0</v>
      </c>
      <c r="Y32" s="187">
        <f t="shared" si="17"/>
        <v>0</v>
      </c>
      <c r="Z32" s="187">
        <f t="shared" si="17"/>
        <v>0</v>
      </c>
    </row>
    <row r="33" spans="2:26" s="131" customFormat="1" ht="18.75" hidden="1" x14ac:dyDescent="0.3">
      <c r="B33" s="188">
        <v>1</v>
      </c>
      <c r="C33" s="189" t="s">
        <v>77</v>
      </c>
      <c r="D33" s="190"/>
      <c r="E33" s="191"/>
      <c r="F33" s="191"/>
      <c r="G33" s="191">
        <f>SUM(E33:F33)</f>
        <v>0</v>
      </c>
      <c r="H33" s="191"/>
      <c r="I33" s="191"/>
      <c r="J33" s="192"/>
      <c r="K33" s="193">
        <f>SUM(H33:J33)</f>
        <v>0</v>
      </c>
      <c r="L33" s="193"/>
      <c r="M33" s="193"/>
      <c r="N33" s="193"/>
      <c r="O33" s="193"/>
      <c r="P33" s="193"/>
      <c r="Q33" s="191"/>
      <c r="R33" s="191">
        <f>+G33*400</f>
        <v>0</v>
      </c>
      <c r="S33" s="191">
        <f>+G33*100</f>
        <v>0</v>
      </c>
      <c r="T33" s="191">
        <f>+G33*100</f>
        <v>0</v>
      </c>
      <c r="U33" s="191">
        <f>+G33*300</f>
        <v>0</v>
      </c>
      <c r="V33" s="191">
        <f>+G33*600</f>
        <v>0</v>
      </c>
      <c r="W33" s="191">
        <f>SUM(Q33:V33)</f>
        <v>0</v>
      </c>
      <c r="X33" s="191">
        <f>+K33-W33</f>
        <v>0</v>
      </c>
      <c r="Y33" s="191"/>
      <c r="Z33" s="191"/>
    </row>
    <row r="34" spans="2:26" s="131" customFormat="1" ht="18.75" hidden="1" x14ac:dyDescent="0.3">
      <c r="B34" s="172">
        <v>2</v>
      </c>
      <c r="C34" s="173" t="s">
        <v>77</v>
      </c>
      <c r="D34" s="174"/>
      <c r="E34" s="194"/>
      <c r="F34" s="194"/>
      <c r="G34" s="194">
        <f t="shared" ref="G34" si="18">SUM(E34:F34)</f>
        <v>0</v>
      </c>
      <c r="H34" s="194"/>
      <c r="I34" s="194"/>
      <c r="J34" s="195"/>
      <c r="K34" s="196">
        <f>SUM(H34:J34)</f>
        <v>0</v>
      </c>
      <c r="L34" s="196"/>
      <c r="M34" s="196"/>
      <c r="N34" s="196"/>
      <c r="O34" s="196"/>
      <c r="P34" s="196"/>
      <c r="Q34" s="194"/>
      <c r="R34" s="194">
        <f>+G34*400</f>
        <v>0</v>
      </c>
      <c r="S34" s="194">
        <f>+G34*100</f>
        <v>0</v>
      </c>
      <c r="T34" s="194">
        <f>+G34*100</f>
        <v>0</v>
      </c>
      <c r="U34" s="194">
        <f>+G34*300</f>
        <v>0</v>
      </c>
      <c r="V34" s="194">
        <f>+G34*600</f>
        <v>0</v>
      </c>
      <c r="W34" s="197">
        <f>SUM(Q34:V34)</f>
        <v>0</v>
      </c>
      <c r="X34" s="194">
        <f>+K34-W34</f>
        <v>0</v>
      </c>
      <c r="Y34" s="194"/>
      <c r="Z34" s="194"/>
    </row>
    <row r="35" spans="2:26" s="122" customFormat="1" ht="26.25" customHeight="1" x14ac:dyDescent="0.2">
      <c r="B35" s="119" t="s">
        <v>124</v>
      </c>
      <c r="C35" s="119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2:26" s="131" customFormat="1" ht="18.75" x14ac:dyDescent="0.3">
      <c r="B36" s="160" t="s">
        <v>76</v>
      </c>
      <c r="C36" s="161"/>
      <c r="D36" s="162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2:26" s="131" customFormat="1" ht="18.75" hidden="1" x14ac:dyDescent="0.3">
      <c r="B37" s="199"/>
      <c r="C37" s="200" t="s">
        <v>121</v>
      </c>
      <c r="D37" s="201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2:26" s="131" customFormat="1" ht="18.75" hidden="1" x14ac:dyDescent="0.3">
      <c r="B38" s="188">
        <v>1</v>
      </c>
      <c r="C38" s="133" t="s">
        <v>123</v>
      </c>
      <c r="D38" s="190"/>
      <c r="E38" s="191"/>
      <c r="F38" s="191"/>
      <c r="G38" s="191"/>
      <c r="H38" s="191"/>
      <c r="I38" s="191"/>
      <c r="J38" s="192"/>
      <c r="K38" s="193"/>
      <c r="L38" s="193"/>
      <c r="M38" s="193"/>
      <c r="N38" s="193"/>
      <c r="O38" s="193"/>
      <c r="P38" s="193"/>
      <c r="Q38" s="191"/>
      <c r="R38" s="191"/>
      <c r="S38" s="191"/>
      <c r="T38" s="191"/>
      <c r="U38" s="191"/>
      <c r="V38" s="191"/>
      <c r="W38" s="191"/>
      <c r="X38" s="191"/>
      <c r="Y38" s="191"/>
      <c r="Z38" s="191"/>
    </row>
    <row r="39" spans="2:26" s="131" customFormat="1" ht="18.75" hidden="1" x14ac:dyDescent="0.3">
      <c r="B39" s="172">
        <v>2</v>
      </c>
      <c r="C39" s="133" t="s">
        <v>123</v>
      </c>
      <c r="D39" s="174"/>
      <c r="E39" s="194"/>
      <c r="F39" s="194"/>
      <c r="G39" s="194"/>
      <c r="H39" s="194"/>
      <c r="I39" s="194"/>
      <c r="J39" s="195"/>
      <c r="K39" s="196"/>
      <c r="L39" s="196"/>
      <c r="M39" s="196"/>
      <c r="N39" s="196"/>
      <c r="O39" s="196"/>
      <c r="P39" s="196"/>
      <c r="Q39" s="194"/>
      <c r="R39" s="194"/>
      <c r="S39" s="194"/>
      <c r="T39" s="194"/>
      <c r="U39" s="194"/>
      <c r="V39" s="194"/>
      <c r="W39" s="197"/>
      <c r="X39" s="203"/>
      <c r="Y39" s="194"/>
      <c r="Z39" s="194"/>
    </row>
    <row r="40" spans="2:26" s="131" customFormat="1" ht="18.75" x14ac:dyDescent="0.3">
      <c r="B40" s="199"/>
      <c r="C40" s="200" t="s">
        <v>122</v>
      </c>
      <c r="D40" s="201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2:26" s="131" customFormat="1" ht="18.75" x14ac:dyDescent="0.3">
      <c r="B41" s="188">
        <v>1</v>
      </c>
      <c r="C41" s="133" t="s">
        <v>123</v>
      </c>
      <c r="D41" s="190"/>
      <c r="E41" s="191"/>
      <c r="F41" s="191"/>
      <c r="G41" s="191"/>
      <c r="H41" s="191"/>
      <c r="I41" s="191"/>
      <c r="J41" s="192"/>
      <c r="K41" s="193"/>
      <c r="L41" s="193"/>
      <c r="M41" s="193"/>
      <c r="N41" s="193"/>
      <c r="O41" s="193"/>
      <c r="P41" s="193"/>
      <c r="Q41" s="191"/>
      <c r="R41" s="191"/>
      <c r="S41" s="191"/>
      <c r="T41" s="191"/>
      <c r="U41" s="191"/>
      <c r="V41" s="191"/>
      <c r="W41" s="191"/>
      <c r="X41" s="191"/>
      <c r="Y41" s="191"/>
      <c r="Z41" s="191"/>
    </row>
    <row r="42" spans="2:26" s="131" customFormat="1" ht="18.75" x14ac:dyDescent="0.3">
      <c r="B42" s="172">
        <v>2</v>
      </c>
      <c r="C42" s="133" t="s">
        <v>123</v>
      </c>
      <c r="D42" s="174"/>
      <c r="E42" s="194"/>
      <c r="F42" s="194"/>
      <c r="G42" s="194"/>
      <c r="H42" s="194"/>
      <c r="I42" s="194"/>
      <c r="J42" s="195"/>
      <c r="K42" s="196"/>
      <c r="L42" s="196"/>
      <c r="M42" s="196"/>
      <c r="N42" s="196"/>
      <c r="O42" s="196"/>
      <c r="P42" s="196"/>
      <c r="Q42" s="194"/>
      <c r="R42" s="194"/>
      <c r="S42" s="194"/>
      <c r="T42" s="194"/>
      <c r="U42" s="194"/>
      <c r="V42" s="194"/>
      <c r="W42" s="197"/>
      <c r="X42" s="203"/>
      <c r="Y42" s="194"/>
      <c r="Z42" s="194"/>
    </row>
    <row r="43" spans="2:26" s="131" customFormat="1" ht="18.75" x14ac:dyDescent="0.3">
      <c r="B43" s="160" t="s">
        <v>42</v>
      </c>
      <c r="C43" s="161"/>
      <c r="D43" s="162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</row>
    <row r="44" spans="2:26" s="208" customFormat="1" ht="18.75" x14ac:dyDescent="0.3">
      <c r="B44" s="204">
        <v>1</v>
      </c>
      <c r="C44" s="205" t="s">
        <v>78</v>
      </c>
      <c r="D44" s="206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</row>
    <row r="45" spans="2:26" s="131" customFormat="1" ht="18.75" hidden="1" x14ac:dyDescent="0.3">
      <c r="B45" s="199"/>
      <c r="C45" s="200" t="s">
        <v>121</v>
      </c>
      <c r="D45" s="201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2:26" s="131" customFormat="1" ht="18.75" hidden="1" x14ac:dyDescent="0.3">
      <c r="B46" s="188">
        <v>1</v>
      </c>
      <c r="C46" s="133" t="s">
        <v>123</v>
      </c>
      <c r="D46" s="190"/>
      <c r="E46" s="191"/>
      <c r="F46" s="191"/>
      <c r="G46" s="191"/>
      <c r="H46" s="191"/>
      <c r="I46" s="191"/>
      <c r="J46" s="192"/>
      <c r="K46" s="193"/>
      <c r="L46" s="193"/>
      <c r="M46" s="193"/>
      <c r="N46" s="193"/>
      <c r="O46" s="193"/>
      <c r="P46" s="193"/>
      <c r="Q46" s="191"/>
      <c r="R46" s="191"/>
      <c r="S46" s="191"/>
      <c r="T46" s="191"/>
      <c r="U46" s="191"/>
      <c r="V46" s="191"/>
      <c r="W46" s="191"/>
      <c r="X46" s="191"/>
      <c r="Y46" s="191"/>
      <c r="Z46" s="191"/>
    </row>
    <row r="47" spans="2:26" s="131" customFormat="1" ht="18.75" hidden="1" x14ac:dyDescent="0.3">
      <c r="B47" s="172">
        <v>2</v>
      </c>
      <c r="C47" s="133" t="s">
        <v>123</v>
      </c>
      <c r="D47" s="174"/>
      <c r="E47" s="194"/>
      <c r="F47" s="194"/>
      <c r="G47" s="194"/>
      <c r="H47" s="194"/>
      <c r="I47" s="194"/>
      <c r="J47" s="195"/>
      <c r="K47" s="196"/>
      <c r="L47" s="196"/>
      <c r="M47" s="196"/>
      <c r="N47" s="196"/>
      <c r="O47" s="196"/>
      <c r="P47" s="196"/>
      <c r="Q47" s="194"/>
      <c r="R47" s="194"/>
      <c r="S47" s="194"/>
      <c r="T47" s="194"/>
      <c r="U47" s="194"/>
      <c r="V47" s="194"/>
      <c r="W47" s="197"/>
      <c r="X47" s="203"/>
      <c r="Y47" s="194"/>
      <c r="Z47" s="194"/>
    </row>
    <row r="48" spans="2:26" s="131" customFormat="1" ht="18.75" x14ac:dyDescent="0.3">
      <c r="B48" s="199"/>
      <c r="C48" s="200" t="s">
        <v>122</v>
      </c>
      <c r="D48" s="201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2:26" s="131" customFormat="1" ht="18.75" x14ac:dyDescent="0.3">
      <c r="B49" s="188">
        <v>1</v>
      </c>
      <c r="C49" s="133" t="s">
        <v>123</v>
      </c>
      <c r="D49" s="190"/>
      <c r="E49" s="191"/>
      <c r="F49" s="191"/>
      <c r="G49" s="191"/>
      <c r="H49" s="191"/>
      <c r="I49" s="191"/>
      <c r="J49" s="192"/>
      <c r="K49" s="193"/>
      <c r="L49" s="193"/>
      <c r="M49" s="193"/>
      <c r="N49" s="193"/>
      <c r="O49" s="193"/>
      <c r="P49" s="193"/>
      <c r="Q49" s="191"/>
      <c r="R49" s="191"/>
      <c r="S49" s="191"/>
      <c r="T49" s="191"/>
      <c r="U49" s="191"/>
      <c r="V49" s="191"/>
      <c r="W49" s="191"/>
      <c r="X49" s="191"/>
      <c r="Y49" s="191"/>
      <c r="Z49" s="191"/>
    </row>
    <row r="50" spans="2:26" s="131" customFormat="1" ht="18.75" x14ac:dyDescent="0.3">
      <c r="B50" s="209">
        <v>2</v>
      </c>
      <c r="C50" s="133" t="s">
        <v>123</v>
      </c>
      <c r="D50" s="210"/>
      <c r="E50" s="203"/>
      <c r="F50" s="203"/>
      <c r="G50" s="203"/>
      <c r="H50" s="203"/>
      <c r="I50" s="203"/>
      <c r="J50" s="211"/>
      <c r="K50" s="196"/>
      <c r="L50" s="212"/>
      <c r="M50" s="212"/>
      <c r="N50" s="212"/>
      <c r="O50" s="212"/>
      <c r="P50" s="196"/>
      <c r="Q50" s="203"/>
      <c r="R50" s="203"/>
      <c r="S50" s="203"/>
      <c r="T50" s="203"/>
      <c r="U50" s="203"/>
      <c r="V50" s="203"/>
      <c r="W50" s="197"/>
      <c r="X50" s="203"/>
      <c r="Y50" s="203"/>
      <c r="Z50" s="194"/>
    </row>
    <row r="51" spans="2:26" s="208" customFormat="1" ht="18.75" hidden="1" x14ac:dyDescent="0.3">
      <c r="B51" s="204">
        <v>2</v>
      </c>
      <c r="C51" s="205" t="s">
        <v>79</v>
      </c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</row>
    <row r="52" spans="2:26" s="131" customFormat="1" ht="18.75" hidden="1" x14ac:dyDescent="0.3">
      <c r="B52" s="199"/>
      <c r="C52" s="200" t="s">
        <v>121</v>
      </c>
      <c r="D52" s="201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2:26" s="131" customFormat="1" ht="18.75" hidden="1" x14ac:dyDescent="0.3">
      <c r="B53" s="188">
        <v>1</v>
      </c>
      <c r="C53" s="133" t="s">
        <v>123</v>
      </c>
      <c r="D53" s="190"/>
      <c r="E53" s="191"/>
      <c r="F53" s="191"/>
      <c r="G53" s="191"/>
      <c r="H53" s="191"/>
      <c r="I53" s="191"/>
      <c r="J53" s="192"/>
      <c r="K53" s="193"/>
      <c r="L53" s="193"/>
      <c r="M53" s="193"/>
      <c r="N53" s="193"/>
      <c r="O53" s="193"/>
      <c r="P53" s="193"/>
      <c r="Q53" s="191"/>
      <c r="R53" s="191"/>
      <c r="S53" s="191"/>
      <c r="T53" s="191"/>
      <c r="U53" s="191"/>
      <c r="V53" s="191"/>
      <c r="W53" s="191"/>
      <c r="X53" s="191"/>
      <c r="Y53" s="191"/>
      <c r="Z53" s="191"/>
    </row>
    <row r="54" spans="2:26" s="131" customFormat="1" ht="18.75" hidden="1" x14ac:dyDescent="0.3">
      <c r="B54" s="172">
        <v>2</v>
      </c>
      <c r="C54" s="133" t="s">
        <v>123</v>
      </c>
      <c r="D54" s="174"/>
      <c r="E54" s="194"/>
      <c r="F54" s="194"/>
      <c r="G54" s="194"/>
      <c r="H54" s="194"/>
      <c r="I54" s="194"/>
      <c r="J54" s="195"/>
      <c r="K54" s="196"/>
      <c r="L54" s="196"/>
      <c r="M54" s="196"/>
      <c r="N54" s="196"/>
      <c r="O54" s="196"/>
      <c r="P54" s="196"/>
      <c r="Q54" s="194"/>
      <c r="R54" s="194"/>
      <c r="S54" s="194"/>
      <c r="T54" s="194"/>
      <c r="U54" s="194"/>
      <c r="V54" s="194"/>
      <c r="W54" s="197"/>
      <c r="X54" s="203"/>
      <c r="Y54" s="194"/>
      <c r="Z54" s="194"/>
    </row>
    <row r="55" spans="2:26" s="131" customFormat="1" ht="18.75" hidden="1" x14ac:dyDescent="0.3">
      <c r="B55" s="199"/>
      <c r="C55" s="200" t="s">
        <v>122</v>
      </c>
      <c r="D55" s="201"/>
      <c r="E55" s="202">
        <f t="shared" ref="E55:Z55" si="19">SUM(E56:E57)</f>
        <v>0</v>
      </c>
      <c r="F55" s="202">
        <f t="shared" si="19"/>
        <v>0</v>
      </c>
      <c r="G55" s="202">
        <f t="shared" si="19"/>
        <v>0</v>
      </c>
      <c r="H55" s="202">
        <f t="shared" si="19"/>
        <v>0</v>
      </c>
      <c r="I55" s="202">
        <f t="shared" si="19"/>
        <v>0</v>
      </c>
      <c r="J55" s="202">
        <f t="shared" si="19"/>
        <v>0</v>
      </c>
      <c r="K55" s="202">
        <f t="shared" si="19"/>
        <v>0</v>
      </c>
      <c r="L55" s="202"/>
      <c r="M55" s="202"/>
      <c r="N55" s="202"/>
      <c r="O55" s="202"/>
      <c r="P55" s="202"/>
      <c r="Q55" s="202">
        <f t="shared" si="19"/>
        <v>0</v>
      </c>
      <c r="R55" s="202">
        <f t="shared" si="19"/>
        <v>0</v>
      </c>
      <c r="S55" s="202">
        <f t="shared" si="19"/>
        <v>0</v>
      </c>
      <c r="T55" s="202">
        <f t="shared" si="19"/>
        <v>0</v>
      </c>
      <c r="U55" s="202">
        <f t="shared" si="19"/>
        <v>0</v>
      </c>
      <c r="V55" s="202">
        <f t="shared" si="19"/>
        <v>0</v>
      </c>
      <c r="W55" s="202">
        <f t="shared" si="19"/>
        <v>0</v>
      </c>
      <c r="X55" s="202">
        <f t="shared" si="19"/>
        <v>0</v>
      </c>
      <c r="Y55" s="202">
        <f t="shared" si="19"/>
        <v>0</v>
      </c>
      <c r="Z55" s="202">
        <f t="shared" si="19"/>
        <v>0</v>
      </c>
    </row>
    <row r="56" spans="2:26" s="131" customFormat="1" ht="18.75" hidden="1" x14ac:dyDescent="0.3">
      <c r="B56" s="188">
        <v>1</v>
      </c>
      <c r="C56" s="189" t="s">
        <v>77</v>
      </c>
      <c r="D56" s="190"/>
      <c r="E56" s="191"/>
      <c r="F56" s="191"/>
      <c r="G56" s="191">
        <f>SUM(E56:F56)</f>
        <v>0</v>
      </c>
      <c r="H56" s="191"/>
      <c r="I56" s="191"/>
      <c r="J56" s="192"/>
      <c r="K56" s="193">
        <f>SUM(H56:J56)</f>
        <v>0</v>
      </c>
      <c r="L56" s="193"/>
      <c r="M56" s="193"/>
      <c r="N56" s="193"/>
      <c r="O56" s="193"/>
      <c r="P56" s="193"/>
      <c r="Q56" s="191"/>
      <c r="R56" s="191">
        <f>+G56*400</f>
        <v>0</v>
      </c>
      <c r="S56" s="191">
        <f>+G56*100</f>
        <v>0</v>
      </c>
      <c r="T56" s="191">
        <f>+G56*100</f>
        <v>0</v>
      </c>
      <c r="U56" s="191">
        <f>+G56*300</f>
        <v>0</v>
      </c>
      <c r="V56" s="191">
        <f>+G56*600</f>
        <v>0</v>
      </c>
      <c r="W56" s="191">
        <f>SUM(Q56:V56)</f>
        <v>0</v>
      </c>
      <c r="X56" s="191">
        <f>+K56-W56</f>
        <v>0</v>
      </c>
      <c r="Y56" s="191"/>
      <c r="Z56" s="191"/>
    </row>
    <row r="57" spans="2:26" s="131" customFormat="1" ht="18.75" hidden="1" x14ac:dyDescent="0.3">
      <c r="B57" s="172">
        <v>2</v>
      </c>
      <c r="C57" s="173" t="s">
        <v>77</v>
      </c>
      <c r="D57" s="174"/>
      <c r="E57" s="194"/>
      <c r="F57" s="194"/>
      <c r="G57" s="194">
        <f t="shared" ref="G57" si="20">SUM(E57:F57)</f>
        <v>0</v>
      </c>
      <c r="H57" s="194"/>
      <c r="I57" s="194"/>
      <c r="J57" s="195"/>
      <c r="K57" s="196">
        <f>SUM(H57:J57)</f>
        <v>0</v>
      </c>
      <c r="L57" s="196"/>
      <c r="M57" s="196"/>
      <c r="N57" s="196"/>
      <c r="O57" s="196"/>
      <c r="P57" s="196"/>
      <c r="Q57" s="194"/>
      <c r="R57" s="194">
        <f>+G57*400</f>
        <v>0</v>
      </c>
      <c r="S57" s="194">
        <f>+G57*100</f>
        <v>0</v>
      </c>
      <c r="T57" s="194">
        <f>+G57*100</f>
        <v>0</v>
      </c>
      <c r="U57" s="194">
        <f>+G57*300</f>
        <v>0</v>
      </c>
      <c r="V57" s="194">
        <f>+G57*600</f>
        <v>0</v>
      </c>
      <c r="W57" s="197">
        <f>SUM(Q57:V57)</f>
        <v>0</v>
      </c>
      <c r="X57" s="194">
        <f>+K57-W57</f>
        <v>0</v>
      </c>
      <c r="Y57" s="194"/>
      <c r="Z57" s="194"/>
    </row>
    <row r="58" spans="2:26" s="122" customFormat="1" ht="26.25" customHeight="1" x14ac:dyDescent="0.2">
      <c r="B58" s="119" t="s">
        <v>125</v>
      </c>
      <c r="C58" s="119"/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2:26" s="61" customFormat="1" x14ac:dyDescent="0.35">
      <c r="B59" s="213" t="s">
        <v>76</v>
      </c>
      <c r="C59" s="214"/>
      <c r="D59" s="215"/>
      <c r="E59" s="216">
        <f t="shared" ref="E59:Z59" si="21">+E60+E63</f>
        <v>0</v>
      </c>
      <c r="F59" s="216">
        <f t="shared" si="21"/>
        <v>0</v>
      </c>
      <c r="G59" s="216">
        <f t="shared" si="21"/>
        <v>0</v>
      </c>
      <c r="H59" s="216">
        <f t="shared" si="21"/>
        <v>0</v>
      </c>
      <c r="I59" s="216">
        <f t="shared" si="21"/>
        <v>0</v>
      </c>
      <c r="J59" s="216">
        <f t="shared" si="21"/>
        <v>0</v>
      </c>
      <c r="K59" s="216">
        <f t="shared" si="21"/>
        <v>0</v>
      </c>
      <c r="L59" s="216"/>
      <c r="M59" s="216"/>
      <c r="N59" s="216"/>
      <c r="O59" s="216"/>
      <c r="P59" s="216"/>
      <c r="Q59" s="216">
        <f t="shared" si="21"/>
        <v>0</v>
      </c>
      <c r="R59" s="216">
        <f t="shared" si="21"/>
        <v>0</v>
      </c>
      <c r="S59" s="216">
        <f t="shared" si="21"/>
        <v>0</v>
      </c>
      <c r="T59" s="216">
        <f t="shared" si="21"/>
        <v>0</v>
      </c>
      <c r="U59" s="216">
        <f t="shared" si="21"/>
        <v>0</v>
      </c>
      <c r="V59" s="216">
        <f t="shared" si="21"/>
        <v>0</v>
      </c>
      <c r="W59" s="216">
        <f t="shared" si="21"/>
        <v>0</v>
      </c>
      <c r="X59" s="216">
        <f t="shared" si="21"/>
        <v>0</v>
      </c>
      <c r="Y59" s="216">
        <f t="shared" si="21"/>
        <v>0</v>
      </c>
      <c r="Z59" s="216">
        <f t="shared" si="21"/>
        <v>0</v>
      </c>
    </row>
    <row r="60" spans="2:26" s="61" customFormat="1" x14ac:dyDescent="0.35">
      <c r="B60" s="217"/>
      <c r="C60" s="218" t="s">
        <v>121</v>
      </c>
      <c r="D60" s="219"/>
      <c r="E60" s="71">
        <f t="shared" ref="E60:Z60" si="22">SUM(E61:E62)</f>
        <v>0</v>
      </c>
      <c r="F60" s="71">
        <f t="shared" si="22"/>
        <v>0</v>
      </c>
      <c r="G60" s="71">
        <f t="shared" si="22"/>
        <v>0</v>
      </c>
      <c r="H60" s="71">
        <f t="shared" si="22"/>
        <v>0</v>
      </c>
      <c r="I60" s="71">
        <f t="shared" si="22"/>
        <v>0</v>
      </c>
      <c r="J60" s="71">
        <f t="shared" si="22"/>
        <v>0</v>
      </c>
      <c r="K60" s="71">
        <f t="shared" si="22"/>
        <v>0</v>
      </c>
      <c r="L60" s="71"/>
      <c r="M60" s="71"/>
      <c r="N60" s="71"/>
      <c r="O60" s="71"/>
      <c r="P60" s="71"/>
      <c r="Q60" s="71">
        <f t="shared" si="22"/>
        <v>0</v>
      </c>
      <c r="R60" s="71">
        <f t="shared" si="22"/>
        <v>0</v>
      </c>
      <c r="S60" s="71">
        <f t="shared" si="22"/>
        <v>0</v>
      </c>
      <c r="T60" s="71">
        <f t="shared" si="22"/>
        <v>0</v>
      </c>
      <c r="U60" s="71">
        <f t="shared" si="22"/>
        <v>0</v>
      </c>
      <c r="V60" s="71">
        <f t="shared" si="22"/>
        <v>0</v>
      </c>
      <c r="W60" s="71">
        <f t="shared" si="22"/>
        <v>0</v>
      </c>
      <c r="X60" s="71">
        <f t="shared" si="22"/>
        <v>0</v>
      </c>
      <c r="Y60" s="71">
        <f t="shared" si="22"/>
        <v>0</v>
      </c>
      <c r="Z60" s="71">
        <f t="shared" si="22"/>
        <v>0</v>
      </c>
    </row>
    <row r="61" spans="2:26" s="61" customFormat="1" x14ac:dyDescent="0.35">
      <c r="B61" s="55">
        <v>1</v>
      </c>
      <c r="C61" s="56" t="s">
        <v>126</v>
      </c>
      <c r="D61" s="220"/>
      <c r="E61" s="73"/>
      <c r="F61" s="73"/>
      <c r="G61" s="73">
        <f>SUM(E61:F61)</f>
        <v>0</v>
      </c>
      <c r="H61" s="73"/>
      <c r="I61" s="73"/>
      <c r="J61" s="221"/>
      <c r="K61" s="58">
        <f>SUM(H61:J61)</f>
        <v>0</v>
      </c>
      <c r="L61" s="58"/>
      <c r="M61" s="58"/>
      <c r="N61" s="58"/>
      <c r="O61" s="58"/>
      <c r="P61" s="58">
        <f>SUM(L61:O61)</f>
        <v>0</v>
      </c>
      <c r="Q61" s="73"/>
      <c r="R61" s="73">
        <f>+G61*400</f>
        <v>0</v>
      </c>
      <c r="S61" s="73">
        <f>+G61*100</f>
        <v>0</v>
      </c>
      <c r="T61" s="73">
        <f>+G61*100</f>
        <v>0</v>
      </c>
      <c r="U61" s="73">
        <f>+G61*300</f>
        <v>0</v>
      </c>
      <c r="V61" s="73">
        <f>+G61*600</f>
        <v>0</v>
      </c>
      <c r="W61" s="73">
        <f>SUM(Q61:V61)</f>
        <v>0</v>
      </c>
      <c r="X61" s="73">
        <f>+K61-P61-W61</f>
        <v>0</v>
      </c>
      <c r="Y61" s="73"/>
      <c r="Z61" s="73">
        <f>+X61-Y61</f>
        <v>0</v>
      </c>
    </row>
    <row r="62" spans="2:26" s="61" customFormat="1" x14ac:dyDescent="0.35">
      <c r="B62" s="81">
        <v>2</v>
      </c>
      <c r="C62" s="82" t="s">
        <v>126</v>
      </c>
      <c r="D62" s="222"/>
      <c r="E62" s="84"/>
      <c r="F62" s="84"/>
      <c r="G62" s="84">
        <f t="shared" ref="G62" si="23">SUM(E62:F62)</f>
        <v>0</v>
      </c>
      <c r="H62" s="84"/>
      <c r="I62" s="84"/>
      <c r="J62" s="223"/>
      <c r="K62" s="224">
        <f>SUM(H62:J62)</f>
        <v>0</v>
      </c>
      <c r="L62" s="224"/>
      <c r="M62" s="224"/>
      <c r="N62" s="224"/>
      <c r="O62" s="224"/>
      <c r="P62" s="224">
        <f>SUM(L62:O62)</f>
        <v>0</v>
      </c>
      <c r="Q62" s="84"/>
      <c r="R62" s="84">
        <f>+G62*400</f>
        <v>0</v>
      </c>
      <c r="S62" s="84">
        <f>+G62*100</f>
        <v>0</v>
      </c>
      <c r="T62" s="84">
        <f>+G62*100</f>
        <v>0</v>
      </c>
      <c r="U62" s="84">
        <f>+G62*300</f>
        <v>0</v>
      </c>
      <c r="V62" s="84">
        <f>+G62*600</f>
        <v>0</v>
      </c>
      <c r="W62" s="225">
        <f>SUM(Q62:V62)</f>
        <v>0</v>
      </c>
      <c r="X62" s="84">
        <f>+K62-P62-W62</f>
        <v>0</v>
      </c>
      <c r="Y62" s="65"/>
      <c r="Z62" s="65">
        <f>+X62-Y62</f>
        <v>0</v>
      </c>
    </row>
    <row r="63" spans="2:26" s="61" customFormat="1" x14ac:dyDescent="0.35">
      <c r="B63" s="217"/>
      <c r="C63" s="218" t="s">
        <v>122</v>
      </c>
      <c r="D63" s="219"/>
      <c r="E63" s="71">
        <f t="shared" ref="E63:Z63" si="24">SUM(E64:E65)</f>
        <v>0</v>
      </c>
      <c r="F63" s="71">
        <f t="shared" si="24"/>
        <v>0</v>
      </c>
      <c r="G63" s="71">
        <f t="shared" si="24"/>
        <v>0</v>
      </c>
      <c r="H63" s="71">
        <f t="shared" si="24"/>
        <v>0</v>
      </c>
      <c r="I63" s="71">
        <f t="shared" si="24"/>
        <v>0</v>
      </c>
      <c r="J63" s="71">
        <f t="shared" si="24"/>
        <v>0</v>
      </c>
      <c r="K63" s="71">
        <f t="shared" si="24"/>
        <v>0</v>
      </c>
      <c r="L63" s="71"/>
      <c r="M63" s="71"/>
      <c r="N63" s="71"/>
      <c r="O63" s="71"/>
      <c r="P63" s="71"/>
      <c r="Q63" s="71">
        <f t="shared" si="24"/>
        <v>0</v>
      </c>
      <c r="R63" s="71">
        <f t="shared" si="24"/>
        <v>0</v>
      </c>
      <c r="S63" s="71">
        <f t="shared" si="24"/>
        <v>0</v>
      </c>
      <c r="T63" s="71">
        <f t="shared" si="24"/>
        <v>0</v>
      </c>
      <c r="U63" s="71">
        <f t="shared" si="24"/>
        <v>0</v>
      </c>
      <c r="V63" s="71">
        <f t="shared" si="24"/>
        <v>0</v>
      </c>
      <c r="W63" s="71">
        <f t="shared" si="24"/>
        <v>0</v>
      </c>
      <c r="X63" s="71">
        <f t="shared" si="24"/>
        <v>0</v>
      </c>
      <c r="Y63" s="71">
        <f t="shared" si="24"/>
        <v>0</v>
      </c>
      <c r="Z63" s="71">
        <f t="shared" si="24"/>
        <v>0</v>
      </c>
    </row>
    <row r="64" spans="2:26" s="61" customFormat="1" x14ac:dyDescent="0.35">
      <c r="B64" s="55">
        <v>1</v>
      </c>
      <c r="C64" s="56" t="s">
        <v>126</v>
      </c>
      <c r="D64" s="220"/>
      <c r="E64" s="73"/>
      <c r="F64" s="73"/>
      <c r="G64" s="73">
        <f>SUM(E64:F64)</f>
        <v>0</v>
      </c>
      <c r="H64" s="73"/>
      <c r="I64" s="73"/>
      <c r="J64" s="221"/>
      <c r="K64" s="58">
        <f>SUM(H64:J64)</f>
        <v>0</v>
      </c>
      <c r="L64" s="58"/>
      <c r="M64" s="58"/>
      <c r="N64" s="58"/>
      <c r="O64" s="58"/>
      <c r="P64" s="58">
        <f>SUM(L64:O64)</f>
        <v>0</v>
      </c>
      <c r="Q64" s="73"/>
      <c r="R64" s="73">
        <f>+G64*400</f>
        <v>0</v>
      </c>
      <c r="S64" s="73">
        <f>+G64*100</f>
        <v>0</v>
      </c>
      <c r="T64" s="73">
        <f>+G64*100</f>
        <v>0</v>
      </c>
      <c r="U64" s="73">
        <f>+G64*300</f>
        <v>0</v>
      </c>
      <c r="V64" s="73">
        <f>+G64*600</f>
        <v>0</v>
      </c>
      <c r="W64" s="73">
        <f>SUM(Q64:V64)</f>
        <v>0</v>
      </c>
      <c r="X64" s="73">
        <f>+K64-P64-W64</f>
        <v>0</v>
      </c>
      <c r="Y64" s="73"/>
      <c r="Z64" s="73">
        <f>+X64-Y64</f>
        <v>0</v>
      </c>
    </row>
    <row r="65" spans="2:26" s="61" customFormat="1" x14ac:dyDescent="0.35">
      <c r="B65" s="81">
        <v>2</v>
      </c>
      <c r="C65" s="82" t="s">
        <v>126</v>
      </c>
      <c r="D65" s="222"/>
      <c r="E65" s="84"/>
      <c r="F65" s="84"/>
      <c r="G65" s="84">
        <f t="shared" ref="G65" si="25">SUM(E65:F65)</f>
        <v>0</v>
      </c>
      <c r="H65" s="84"/>
      <c r="I65" s="84"/>
      <c r="J65" s="223"/>
      <c r="K65" s="224">
        <f>SUM(H65:J65)</f>
        <v>0</v>
      </c>
      <c r="L65" s="224"/>
      <c r="M65" s="224"/>
      <c r="N65" s="224"/>
      <c r="O65" s="224"/>
      <c r="P65" s="224">
        <f>SUM(L65:O65)</f>
        <v>0</v>
      </c>
      <c r="Q65" s="84"/>
      <c r="R65" s="84">
        <f>+G65*400</f>
        <v>0</v>
      </c>
      <c r="S65" s="84">
        <f>+G65*100</f>
        <v>0</v>
      </c>
      <c r="T65" s="84">
        <f>+G65*100</f>
        <v>0</v>
      </c>
      <c r="U65" s="84">
        <f>+G65*300</f>
        <v>0</v>
      </c>
      <c r="V65" s="84">
        <f>+G65*600</f>
        <v>0</v>
      </c>
      <c r="W65" s="225">
        <f>SUM(Q65:V65)</f>
        <v>0</v>
      </c>
      <c r="X65" s="84">
        <f>+K65-P65-W65</f>
        <v>0</v>
      </c>
      <c r="Y65" s="84"/>
      <c r="Z65" s="84">
        <f>+X65-Y65</f>
        <v>0</v>
      </c>
    </row>
    <row r="66" spans="2:26" s="61" customFormat="1" x14ac:dyDescent="0.35">
      <c r="B66" s="213" t="s">
        <v>42</v>
      </c>
      <c r="C66" s="214"/>
      <c r="D66" s="215"/>
      <c r="E66" s="216">
        <f t="shared" ref="E66:Z66" si="26">+E67+E74</f>
        <v>0</v>
      </c>
      <c r="F66" s="216">
        <f t="shared" si="26"/>
        <v>0</v>
      </c>
      <c r="G66" s="216">
        <f t="shared" si="26"/>
        <v>0</v>
      </c>
      <c r="H66" s="216">
        <f t="shared" si="26"/>
        <v>0</v>
      </c>
      <c r="I66" s="216">
        <f t="shared" si="26"/>
        <v>0</v>
      </c>
      <c r="J66" s="216">
        <f t="shared" si="26"/>
        <v>0</v>
      </c>
      <c r="K66" s="216">
        <f t="shared" si="26"/>
        <v>0</v>
      </c>
      <c r="L66" s="216"/>
      <c r="M66" s="216"/>
      <c r="N66" s="216"/>
      <c r="O66" s="216"/>
      <c r="P66" s="216"/>
      <c r="Q66" s="216">
        <f t="shared" si="26"/>
        <v>0</v>
      </c>
      <c r="R66" s="216">
        <f t="shared" si="26"/>
        <v>0</v>
      </c>
      <c r="S66" s="216">
        <f t="shared" si="26"/>
        <v>0</v>
      </c>
      <c r="T66" s="216">
        <f t="shared" si="26"/>
        <v>0</v>
      </c>
      <c r="U66" s="216">
        <f t="shared" si="26"/>
        <v>0</v>
      </c>
      <c r="V66" s="216">
        <f t="shared" si="26"/>
        <v>0</v>
      </c>
      <c r="W66" s="216">
        <f t="shared" si="26"/>
        <v>0</v>
      </c>
      <c r="X66" s="216">
        <f t="shared" si="26"/>
        <v>0</v>
      </c>
      <c r="Y66" s="216">
        <f t="shared" si="26"/>
        <v>0</v>
      </c>
      <c r="Z66" s="216">
        <f t="shared" si="26"/>
        <v>0</v>
      </c>
    </row>
    <row r="67" spans="2:26" s="61" customFormat="1" x14ac:dyDescent="0.35">
      <c r="B67" s="68">
        <v>1</v>
      </c>
      <c r="C67" s="69" t="s">
        <v>78</v>
      </c>
      <c r="D67" s="70"/>
      <c r="E67" s="71">
        <f t="shared" ref="E67:Z67" si="27">+E68+E71</f>
        <v>0</v>
      </c>
      <c r="F67" s="71">
        <f t="shared" si="27"/>
        <v>0</v>
      </c>
      <c r="G67" s="71">
        <f t="shared" si="27"/>
        <v>0</v>
      </c>
      <c r="H67" s="71">
        <f t="shared" si="27"/>
        <v>0</v>
      </c>
      <c r="I67" s="71">
        <f t="shared" si="27"/>
        <v>0</v>
      </c>
      <c r="J67" s="71">
        <f t="shared" si="27"/>
        <v>0</v>
      </c>
      <c r="K67" s="71">
        <f t="shared" si="27"/>
        <v>0</v>
      </c>
      <c r="L67" s="71"/>
      <c r="M67" s="71"/>
      <c r="N67" s="71"/>
      <c r="O67" s="71"/>
      <c r="P67" s="71"/>
      <c r="Q67" s="71">
        <f t="shared" si="27"/>
        <v>0</v>
      </c>
      <c r="R67" s="71">
        <f t="shared" si="27"/>
        <v>0</v>
      </c>
      <c r="S67" s="71">
        <f t="shared" si="27"/>
        <v>0</v>
      </c>
      <c r="T67" s="71">
        <f t="shared" si="27"/>
        <v>0</v>
      </c>
      <c r="U67" s="71">
        <f t="shared" si="27"/>
        <v>0</v>
      </c>
      <c r="V67" s="71">
        <f t="shared" si="27"/>
        <v>0</v>
      </c>
      <c r="W67" s="71">
        <f t="shared" si="27"/>
        <v>0</v>
      </c>
      <c r="X67" s="71">
        <f t="shared" si="27"/>
        <v>0</v>
      </c>
      <c r="Y67" s="71">
        <f t="shared" si="27"/>
        <v>0</v>
      </c>
      <c r="Z67" s="71">
        <f t="shared" si="27"/>
        <v>0</v>
      </c>
    </row>
    <row r="68" spans="2:26" s="61" customFormat="1" x14ac:dyDescent="0.35">
      <c r="B68" s="217"/>
      <c r="C68" s="218" t="s">
        <v>121</v>
      </c>
      <c r="D68" s="219"/>
      <c r="E68" s="71">
        <f t="shared" ref="E68:Z68" si="28">SUM(E69:E70)</f>
        <v>0</v>
      </c>
      <c r="F68" s="71">
        <f t="shared" si="28"/>
        <v>0</v>
      </c>
      <c r="G68" s="71">
        <f t="shared" si="28"/>
        <v>0</v>
      </c>
      <c r="H68" s="71">
        <f t="shared" si="28"/>
        <v>0</v>
      </c>
      <c r="I68" s="71">
        <f t="shared" si="28"/>
        <v>0</v>
      </c>
      <c r="J68" s="71">
        <f t="shared" si="28"/>
        <v>0</v>
      </c>
      <c r="K68" s="71">
        <f t="shared" si="28"/>
        <v>0</v>
      </c>
      <c r="L68" s="71"/>
      <c r="M68" s="71"/>
      <c r="N68" s="71"/>
      <c r="O68" s="71"/>
      <c r="P68" s="71"/>
      <c r="Q68" s="71">
        <f t="shared" si="28"/>
        <v>0</v>
      </c>
      <c r="R68" s="71">
        <f t="shared" si="28"/>
        <v>0</v>
      </c>
      <c r="S68" s="71">
        <f t="shared" si="28"/>
        <v>0</v>
      </c>
      <c r="T68" s="71">
        <f t="shared" si="28"/>
        <v>0</v>
      </c>
      <c r="U68" s="71">
        <f t="shared" si="28"/>
        <v>0</v>
      </c>
      <c r="V68" s="71">
        <f t="shared" si="28"/>
        <v>0</v>
      </c>
      <c r="W68" s="71">
        <f t="shared" si="28"/>
        <v>0</v>
      </c>
      <c r="X68" s="71">
        <f t="shared" si="28"/>
        <v>0</v>
      </c>
      <c r="Y68" s="71">
        <f t="shared" si="28"/>
        <v>0</v>
      </c>
      <c r="Z68" s="71">
        <f t="shared" si="28"/>
        <v>0</v>
      </c>
    </row>
    <row r="69" spans="2:26" s="61" customFormat="1" x14ac:dyDescent="0.35">
      <c r="B69" s="55">
        <v>1</v>
      </c>
      <c r="C69" s="56" t="s">
        <v>126</v>
      </c>
      <c r="D69" s="220"/>
      <c r="E69" s="73"/>
      <c r="F69" s="73"/>
      <c r="G69" s="73">
        <f>SUM(E69:F69)</f>
        <v>0</v>
      </c>
      <c r="H69" s="73"/>
      <c r="I69" s="73"/>
      <c r="J69" s="221"/>
      <c r="K69" s="58">
        <f>SUM(H69:J69)</f>
        <v>0</v>
      </c>
      <c r="L69" s="58"/>
      <c r="M69" s="58"/>
      <c r="N69" s="58"/>
      <c r="O69" s="58"/>
      <c r="P69" s="58">
        <f>SUM(L69:O69)</f>
        <v>0</v>
      </c>
      <c r="Q69" s="73"/>
      <c r="R69" s="73">
        <f>+G69*400</f>
        <v>0</v>
      </c>
      <c r="S69" s="73">
        <f>+G69*100</f>
        <v>0</v>
      </c>
      <c r="T69" s="73">
        <f>+G69*100</f>
        <v>0</v>
      </c>
      <c r="U69" s="73">
        <f>+G69*300</f>
        <v>0</v>
      </c>
      <c r="V69" s="73">
        <f>+G69*600</f>
        <v>0</v>
      </c>
      <c r="W69" s="73">
        <f>SUM(Q69:V69)</f>
        <v>0</v>
      </c>
      <c r="X69" s="73">
        <f>+K69-P69-W69</f>
        <v>0</v>
      </c>
      <c r="Y69" s="73"/>
      <c r="Z69" s="73">
        <f>+X69-Y69</f>
        <v>0</v>
      </c>
    </row>
    <row r="70" spans="2:26" s="61" customFormat="1" x14ac:dyDescent="0.35">
      <c r="B70" s="62">
        <v>2</v>
      </c>
      <c r="C70" s="63" t="s">
        <v>126</v>
      </c>
      <c r="D70" s="226"/>
      <c r="E70" s="65"/>
      <c r="F70" s="65"/>
      <c r="G70" s="65">
        <f t="shared" ref="G70" si="29">SUM(E70:F70)</f>
        <v>0</v>
      </c>
      <c r="H70" s="65"/>
      <c r="I70" s="65"/>
      <c r="J70" s="227"/>
      <c r="K70" s="228">
        <f>SUM(H70:J70)</f>
        <v>0</v>
      </c>
      <c r="L70" s="228"/>
      <c r="M70" s="228"/>
      <c r="N70" s="228"/>
      <c r="O70" s="228"/>
      <c r="P70" s="228">
        <f>SUM(L70:O70)</f>
        <v>0</v>
      </c>
      <c r="Q70" s="65"/>
      <c r="R70" s="65">
        <f>+G70*400</f>
        <v>0</v>
      </c>
      <c r="S70" s="65">
        <f>+G70*100</f>
        <v>0</v>
      </c>
      <c r="T70" s="65">
        <f>+G70*100</f>
        <v>0</v>
      </c>
      <c r="U70" s="65">
        <f>+G70*300</f>
        <v>0</v>
      </c>
      <c r="V70" s="65">
        <f>+G70*600</f>
        <v>0</v>
      </c>
      <c r="W70" s="229">
        <f>SUM(Q70:V70)</f>
        <v>0</v>
      </c>
      <c r="X70" s="84">
        <f>+K70-P70-W70</f>
        <v>0</v>
      </c>
      <c r="Y70" s="65"/>
      <c r="Z70" s="65">
        <f>+X70-Y70</f>
        <v>0</v>
      </c>
    </row>
    <row r="71" spans="2:26" s="61" customFormat="1" x14ac:dyDescent="0.35">
      <c r="B71" s="217"/>
      <c r="C71" s="218" t="s">
        <v>122</v>
      </c>
      <c r="D71" s="219"/>
      <c r="E71" s="71">
        <f t="shared" ref="E71:Z71" si="30">SUM(E72:E73)</f>
        <v>0</v>
      </c>
      <c r="F71" s="71">
        <f t="shared" si="30"/>
        <v>0</v>
      </c>
      <c r="G71" s="71">
        <f t="shared" si="30"/>
        <v>0</v>
      </c>
      <c r="H71" s="71">
        <f t="shared" si="30"/>
        <v>0</v>
      </c>
      <c r="I71" s="71">
        <f t="shared" si="30"/>
        <v>0</v>
      </c>
      <c r="J71" s="71">
        <f t="shared" si="30"/>
        <v>0</v>
      </c>
      <c r="K71" s="71">
        <f t="shared" si="30"/>
        <v>0</v>
      </c>
      <c r="L71" s="71"/>
      <c r="M71" s="71"/>
      <c r="N71" s="71"/>
      <c r="O71" s="71"/>
      <c r="P71" s="71"/>
      <c r="Q71" s="71">
        <f t="shared" si="30"/>
        <v>0</v>
      </c>
      <c r="R71" s="71">
        <f t="shared" si="30"/>
        <v>0</v>
      </c>
      <c r="S71" s="71">
        <f t="shared" si="30"/>
        <v>0</v>
      </c>
      <c r="T71" s="71">
        <f t="shared" si="30"/>
        <v>0</v>
      </c>
      <c r="U71" s="71">
        <f t="shared" si="30"/>
        <v>0</v>
      </c>
      <c r="V71" s="71">
        <f t="shared" si="30"/>
        <v>0</v>
      </c>
      <c r="W71" s="71">
        <f t="shared" si="30"/>
        <v>0</v>
      </c>
      <c r="X71" s="71">
        <f t="shared" si="30"/>
        <v>0</v>
      </c>
      <c r="Y71" s="71">
        <f t="shared" si="30"/>
        <v>0</v>
      </c>
      <c r="Z71" s="71">
        <f t="shared" si="30"/>
        <v>0</v>
      </c>
    </row>
    <row r="72" spans="2:26" s="61" customFormat="1" x14ac:dyDescent="0.35">
      <c r="B72" s="55">
        <v>1</v>
      </c>
      <c r="C72" s="56" t="s">
        <v>126</v>
      </c>
      <c r="D72" s="220"/>
      <c r="E72" s="73"/>
      <c r="F72" s="73"/>
      <c r="G72" s="73">
        <f>SUM(E72:F72)</f>
        <v>0</v>
      </c>
      <c r="H72" s="73"/>
      <c r="I72" s="73"/>
      <c r="J72" s="221"/>
      <c r="K72" s="58">
        <f>SUM(H72:J72)</f>
        <v>0</v>
      </c>
      <c r="L72" s="58"/>
      <c r="M72" s="58"/>
      <c r="N72" s="58"/>
      <c r="O72" s="58"/>
      <c r="P72" s="58">
        <f>SUM(L72:O72)</f>
        <v>0</v>
      </c>
      <c r="Q72" s="73"/>
      <c r="R72" s="73">
        <f>+G72*400</f>
        <v>0</v>
      </c>
      <c r="S72" s="73">
        <f>+G72*100</f>
        <v>0</v>
      </c>
      <c r="T72" s="73">
        <f>+G72*100</f>
        <v>0</v>
      </c>
      <c r="U72" s="73">
        <f>+G72*300</f>
        <v>0</v>
      </c>
      <c r="V72" s="73">
        <f>+G72*600</f>
        <v>0</v>
      </c>
      <c r="W72" s="73">
        <f>SUM(Q72:V72)</f>
        <v>0</v>
      </c>
      <c r="X72" s="73">
        <f>+K72-P72-W72</f>
        <v>0</v>
      </c>
      <c r="Y72" s="73"/>
      <c r="Z72" s="73">
        <f>+X72-Y72</f>
        <v>0</v>
      </c>
    </row>
    <row r="73" spans="2:26" s="61" customFormat="1" x14ac:dyDescent="0.35">
      <c r="B73" s="62">
        <v>2</v>
      </c>
      <c r="C73" s="63" t="s">
        <v>126</v>
      </c>
      <c r="D73" s="226"/>
      <c r="E73" s="65"/>
      <c r="F73" s="65"/>
      <c r="G73" s="65">
        <f t="shared" ref="G73" si="31">SUM(E73:F73)</f>
        <v>0</v>
      </c>
      <c r="H73" s="65"/>
      <c r="I73" s="65"/>
      <c r="J73" s="227"/>
      <c r="K73" s="228">
        <f>SUM(H73:J73)</f>
        <v>0</v>
      </c>
      <c r="L73" s="228"/>
      <c r="M73" s="228"/>
      <c r="N73" s="228"/>
      <c r="O73" s="228"/>
      <c r="P73" s="228">
        <f>SUM(L73:O73)</f>
        <v>0</v>
      </c>
      <c r="Q73" s="65"/>
      <c r="R73" s="65">
        <f>+G73*400</f>
        <v>0</v>
      </c>
      <c r="S73" s="65">
        <f>+G73*100</f>
        <v>0</v>
      </c>
      <c r="T73" s="65">
        <f>+G73*100</f>
        <v>0</v>
      </c>
      <c r="U73" s="65">
        <f>+G73*300</f>
        <v>0</v>
      </c>
      <c r="V73" s="65">
        <f>+G73*600</f>
        <v>0</v>
      </c>
      <c r="W73" s="229">
        <f>SUM(Q73:V73)</f>
        <v>0</v>
      </c>
      <c r="X73" s="84">
        <f>+K73-P73-W73</f>
        <v>0</v>
      </c>
      <c r="Y73" s="65"/>
      <c r="Z73" s="65">
        <f>+X73-Y73</f>
        <v>0</v>
      </c>
    </row>
    <row r="74" spans="2:26" s="61" customFormat="1" x14ac:dyDescent="0.35">
      <c r="B74" s="68">
        <v>2</v>
      </c>
      <c r="C74" s="69" t="s">
        <v>79</v>
      </c>
      <c r="D74" s="70"/>
      <c r="E74" s="71">
        <f t="shared" ref="E74:Z74" si="32">+E75+E78</f>
        <v>0</v>
      </c>
      <c r="F74" s="71">
        <f t="shared" si="32"/>
        <v>0</v>
      </c>
      <c r="G74" s="71">
        <f t="shared" si="32"/>
        <v>0</v>
      </c>
      <c r="H74" s="71">
        <f t="shared" si="32"/>
        <v>0</v>
      </c>
      <c r="I74" s="71">
        <f t="shared" si="32"/>
        <v>0</v>
      </c>
      <c r="J74" s="71">
        <f t="shared" si="32"/>
        <v>0</v>
      </c>
      <c r="K74" s="71">
        <f t="shared" si="32"/>
        <v>0</v>
      </c>
      <c r="L74" s="71"/>
      <c r="M74" s="71"/>
      <c r="N74" s="71"/>
      <c r="O74" s="71"/>
      <c r="P74" s="71"/>
      <c r="Q74" s="71">
        <f t="shared" si="32"/>
        <v>0</v>
      </c>
      <c r="R74" s="71">
        <f t="shared" si="32"/>
        <v>0</v>
      </c>
      <c r="S74" s="71">
        <f t="shared" si="32"/>
        <v>0</v>
      </c>
      <c r="T74" s="71">
        <f t="shared" si="32"/>
        <v>0</v>
      </c>
      <c r="U74" s="71">
        <f t="shared" si="32"/>
        <v>0</v>
      </c>
      <c r="V74" s="71">
        <f t="shared" si="32"/>
        <v>0</v>
      </c>
      <c r="W74" s="71">
        <f t="shared" si="32"/>
        <v>0</v>
      </c>
      <c r="X74" s="71">
        <f t="shared" si="32"/>
        <v>0</v>
      </c>
      <c r="Y74" s="71">
        <f t="shared" si="32"/>
        <v>0</v>
      </c>
      <c r="Z74" s="71">
        <f t="shared" si="32"/>
        <v>0</v>
      </c>
    </row>
    <row r="75" spans="2:26" s="61" customFormat="1" x14ac:dyDescent="0.35">
      <c r="B75" s="217"/>
      <c r="C75" s="218" t="s">
        <v>121</v>
      </c>
      <c r="D75" s="219"/>
      <c r="E75" s="71">
        <f t="shared" ref="E75:Z75" si="33">SUM(E76:E77)</f>
        <v>0</v>
      </c>
      <c r="F75" s="71">
        <f t="shared" si="33"/>
        <v>0</v>
      </c>
      <c r="G75" s="71">
        <f t="shared" si="33"/>
        <v>0</v>
      </c>
      <c r="H75" s="71">
        <f t="shared" si="33"/>
        <v>0</v>
      </c>
      <c r="I75" s="71">
        <f t="shared" si="33"/>
        <v>0</v>
      </c>
      <c r="J75" s="71">
        <f t="shared" si="33"/>
        <v>0</v>
      </c>
      <c r="K75" s="71">
        <f t="shared" si="33"/>
        <v>0</v>
      </c>
      <c r="L75" s="71"/>
      <c r="M75" s="71"/>
      <c r="N75" s="71"/>
      <c r="O75" s="71"/>
      <c r="P75" s="71"/>
      <c r="Q75" s="71">
        <f t="shared" si="33"/>
        <v>0</v>
      </c>
      <c r="R75" s="71">
        <f t="shared" si="33"/>
        <v>0</v>
      </c>
      <c r="S75" s="71">
        <f t="shared" si="33"/>
        <v>0</v>
      </c>
      <c r="T75" s="71">
        <f t="shared" si="33"/>
        <v>0</v>
      </c>
      <c r="U75" s="71">
        <f t="shared" si="33"/>
        <v>0</v>
      </c>
      <c r="V75" s="71">
        <f t="shared" si="33"/>
        <v>0</v>
      </c>
      <c r="W75" s="71">
        <f t="shared" si="33"/>
        <v>0</v>
      </c>
      <c r="X75" s="71">
        <f t="shared" si="33"/>
        <v>0</v>
      </c>
      <c r="Y75" s="71">
        <f t="shared" si="33"/>
        <v>0</v>
      </c>
      <c r="Z75" s="71">
        <f t="shared" si="33"/>
        <v>0</v>
      </c>
    </row>
    <row r="76" spans="2:26" s="61" customFormat="1" x14ac:dyDescent="0.35">
      <c r="B76" s="55">
        <v>1</v>
      </c>
      <c r="C76" s="56" t="s">
        <v>126</v>
      </c>
      <c r="D76" s="220"/>
      <c r="E76" s="73"/>
      <c r="F76" s="73"/>
      <c r="G76" s="73">
        <f>SUM(E76:F76)</f>
        <v>0</v>
      </c>
      <c r="H76" s="73"/>
      <c r="I76" s="73"/>
      <c r="J76" s="221"/>
      <c r="K76" s="58">
        <f>SUM(H76:J76)</f>
        <v>0</v>
      </c>
      <c r="L76" s="58"/>
      <c r="M76" s="58"/>
      <c r="N76" s="58"/>
      <c r="O76" s="58"/>
      <c r="P76" s="58">
        <f>SUM(L76:O76)</f>
        <v>0</v>
      </c>
      <c r="Q76" s="73"/>
      <c r="R76" s="73">
        <f>+G76*400</f>
        <v>0</v>
      </c>
      <c r="S76" s="73">
        <f>+G76*100</f>
        <v>0</v>
      </c>
      <c r="T76" s="73">
        <f>+G76*100</f>
        <v>0</v>
      </c>
      <c r="U76" s="73">
        <f>+G76*300</f>
        <v>0</v>
      </c>
      <c r="V76" s="73">
        <f>+G76*600</f>
        <v>0</v>
      </c>
      <c r="W76" s="73">
        <f>SUM(Q76:V76)</f>
        <v>0</v>
      </c>
      <c r="X76" s="73">
        <f>+K76-P76-W76</f>
        <v>0</v>
      </c>
      <c r="Y76" s="73"/>
      <c r="Z76" s="73">
        <f>+X76-Y76</f>
        <v>0</v>
      </c>
    </row>
    <row r="77" spans="2:26" s="61" customFormat="1" x14ac:dyDescent="0.35">
      <c r="B77" s="81">
        <v>2</v>
      </c>
      <c r="C77" s="82" t="s">
        <v>126</v>
      </c>
      <c r="D77" s="222"/>
      <c r="E77" s="84"/>
      <c r="F77" s="84"/>
      <c r="G77" s="84">
        <f t="shared" ref="G77" si="34">SUM(E77:F77)</f>
        <v>0</v>
      </c>
      <c r="H77" s="84"/>
      <c r="I77" s="84"/>
      <c r="J77" s="223"/>
      <c r="K77" s="224">
        <f>SUM(H77:J77)</f>
        <v>0</v>
      </c>
      <c r="L77" s="224"/>
      <c r="M77" s="224"/>
      <c r="N77" s="224"/>
      <c r="O77" s="224"/>
      <c r="P77" s="224">
        <f>SUM(L77:O77)</f>
        <v>0</v>
      </c>
      <c r="Q77" s="84"/>
      <c r="R77" s="84">
        <f>+G77*400</f>
        <v>0</v>
      </c>
      <c r="S77" s="84">
        <f>+G77*100</f>
        <v>0</v>
      </c>
      <c r="T77" s="84">
        <f>+G77*100</f>
        <v>0</v>
      </c>
      <c r="U77" s="84">
        <f>+G77*300</f>
        <v>0</v>
      </c>
      <c r="V77" s="84">
        <f>+G77*600</f>
        <v>0</v>
      </c>
      <c r="W77" s="225">
        <f>SUM(Q77:V77)</f>
        <v>0</v>
      </c>
      <c r="X77" s="84">
        <f>+K77-P77-W77</f>
        <v>0</v>
      </c>
      <c r="Y77" s="84"/>
      <c r="Z77" s="84">
        <f>+X77-Y77</f>
        <v>0</v>
      </c>
    </row>
    <row r="78" spans="2:26" s="61" customFormat="1" x14ac:dyDescent="0.35">
      <c r="B78" s="230"/>
      <c r="C78" s="231" t="s">
        <v>122</v>
      </c>
      <c r="D78" s="232"/>
      <c r="E78" s="233">
        <f t="shared" ref="E78:Z78" si="35">SUM(E79:E80)</f>
        <v>0</v>
      </c>
      <c r="F78" s="233">
        <f t="shared" si="35"/>
        <v>0</v>
      </c>
      <c r="G78" s="233">
        <f t="shared" si="35"/>
        <v>0</v>
      </c>
      <c r="H78" s="233">
        <f t="shared" si="35"/>
        <v>0</v>
      </c>
      <c r="I78" s="233">
        <f t="shared" si="35"/>
        <v>0</v>
      </c>
      <c r="J78" s="233">
        <f t="shared" si="35"/>
        <v>0</v>
      </c>
      <c r="K78" s="233">
        <f t="shared" si="35"/>
        <v>0</v>
      </c>
      <c r="L78" s="233"/>
      <c r="M78" s="233"/>
      <c r="N78" s="233"/>
      <c r="O78" s="233"/>
      <c r="P78" s="233"/>
      <c r="Q78" s="233">
        <f t="shared" si="35"/>
        <v>0</v>
      </c>
      <c r="R78" s="233">
        <f t="shared" si="35"/>
        <v>0</v>
      </c>
      <c r="S78" s="233">
        <f t="shared" si="35"/>
        <v>0</v>
      </c>
      <c r="T78" s="233">
        <f t="shared" si="35"/>
        <v>0</v>
      </c>
      <c r="U78" s="233">
        <f t="shared" si="35"/>
        <v>0</v>
      </c>
      <c r="V78" s="233">
        <f t="shared" si="35"/>
        <v>0</v>
      </c>
      <c r="W78" s="233">
        <f t="shared" si="35"/>
        <v>0</v>
      </c>
      <c r="X78" s="233">
        <f t="shared" si="35"/>
        <v>0</v>
      </c>
      <c r="Y78" s="233">
        <f t="shared" si="35"/>
        <v>0</v>
      </c>
      <c r="Z78" s="233">
        <f t="shared" si="35"/>
        <v>0</v>
      </c>
    </row>
    <row r="79" spans="2:26" s="61" customFormat="1" x14ac:dyDescent="0.35">
      <c r="B79" s="55">
        <v>1</v>
      </c>
      <c r="C79" s="56" t="s">
        <v>126</v>
      </c>
      <c r="D79" s="220"/>
      <c r="E79" s="73"/>
      <c r="F79" s="73"/>
      <c r="G79" s="73">
        <f>SUM(E79:F79)</f>
        <v>0</v>
      </c>
      <c r="H79" s="73"/>
      <c r="I79" s="73"/>
      <c r="J79" s="221"/>
      <c r="K79" s="58">
        <f>SUM(H79:J79)</f>
        <v>0</v>
      </c>
      <c r="L79" s="58"/>
      <c r="M79" s="58"/>
      <c r="N79" s="58"/>
      <c r="O79" s="58"/>
      <c r="P79" s="58"/>
      <c r="Q79" s="73"/>
      <c r="R79" s="73">
        <f>+G79*400</f>
        <v>0</v>
      </c>
      <c r="S79" s="73">
        <f>+G79*100</f>
        <v>0</v>
      </c>
      <c r="T79" s="73">
        <f>+G79*100</f>
        <v>0</v>
      </c>
      <c r="U79" s="73">
        <f>+G79*300</f>
        <v>0</v>
      </c>
      <c r="V79" s="73">
        <f>+G79*600</f>
        <v>0</v>
      </c>
      <c r="W79" s="73">
        <f>SUM(Q79:V79)</f>
        <v>0</v>
      </c>
      <c r="X79" s="73">
        <f>+K79-W79</f>
        <v>0</v>
      </c>
      <c r="Y79" s="73"/>
      <c r="Z79" s="73"/>
    </row>
    <row r="80" spans="2:26" s="61" customFormat="1" x14ac:dyDescent="0.35">
      <c r="B80" s="81">
        <v>2</v>
      </c>
      <c r="C80" s="82" t="s">
        <v>126</v>
      </c>
      <c r="D80" s="222"/>
      <c r="E80" s="84"/>
      <c r="F80" s="84"/>
      <c r="G80" s="84">
        <f t="shared" ref="G80" si="36">SUM(E80:F80)</f>
        <v>0</v>
      </c>
      <c r="H80" s="84"/>
      <c r="I80" s="84"/>
      <c r="J80" s="223"/>
      <c r="K80" s="224">
        <f>SUM(H80:J80)</f>
        <v>0</v>
      </c>
      <c r="L80" s="224"/>
      <c r="M80" s="224"/>
      <c r="N80" s="224"/>
      <c r="O80" s="224"/>
      <c r="P80" s="224"/>
      <c r="Q80" s="84"/>
      <c r="R80" s="84">
        <f>+G80*400</f>
        <v>0</v>
      </c>
      <c r="S80" s="84">
        <f>+G80*100</f>
        <v>0</v>
      </c>
      <c r="T80" s="84">
        <f>+G80*100</f>
        <v>0</v>
      </c>
      <c r="U80" s="84">
        <f>+G80*300</f>
        <v>0</v>
      </c>
      <c r="V80" s="84">
        <f>+G80*600</f>
        <v>0</v>
      </c>
      <c r="W80" s="225">
        <f>SUM(Q80:V80)</f>
        <v>0</v>
      </c>
      <c r="X80" s="84">
        <f>+K80-W80</f>
        <v>0</v>
      </c>
      <c r="Y80" s="84"/>
      <c r="Z80" s="84"/>
    </row>
    <row r="82" spans="3:9" x14ac:dyDescent="0.35">
      <c r="C82" s="234" t="s">
        <v>80</v>
      </c>
      <c r="D82" s="235" t="s">
        <v>81</v>
      </c>
      <c r="F82" s="236" t="s">
        <v>127</v>
      </c>
      <c r="H82" s="89" t="s">
        <v>128</v>
      </c>
      <c r="I82" s="89" t="s">
        <v>83</v>
      </c>
    </row>
    <row r="83" spans="3:9" x14ac:dyDescent="0.35">
      <c r="F83" s="236" t="s">
        <v>129</v>
      </c>
      <c r="H83" s="236" t="s">
        <v>85</v>
      </c>
      <c r="I83" s="89" t="s">
        <v>86</v>
      </c>
    </row>
    <row r="84" spans="3:9" x14ac:dyDescent="0.35">
      <c r="I84" s="235" t="s">
        <v>87</v>
      </c>
    </row>
    <row r="85" spans="3:9" x14ac:dyDescent="0.35">
      <c r="E85" s="237"/>
      <c r="F85" s="237"/>
      <c r="G85" s="237"/>
    </row>
    <row r="86" spans="3:9" x14ac:dyDescent="0.35">
      <c r="E86" s="238"/>
      <c r="F86" s="238"/>
      <c r="G86" s="238"/>
    </row>
    <row r="87" spans="3:9" x14ac:dyDescent="0.35">
      <c r="E87" s="238"/>
      <c r="F87" s="238"/>
      <c r="G87" s="238"/>
    </row>
    <row r="88" spans="3:9" x14ac:dyDescent="0.35">
      <c r="E88" s="238"/>
      <c r="F88" s="238"/>
      <c r="G88" s="238"/>
    </row>
    <row r="89" spans="3:9" x14ac:dyDescent="0.35">
      <c r="E89" s="238"/>
      <c r="F89" s="238"/>
      <c r="G89" s="238"/>
    </row>
  </sheetData>
  <mergeCells count="13">
    <mergeCell ref="C10:D10"/>
    <mergeCell ref="B11:D11"/>
    <mergeCell ref="B2:Z2"/>
    <mergeCell ref="B3:Z3"/>
    <mergeCell ref="C5:D5"/>
    <mergeCell ref="C6:D9"/>
    <mergeCell ref="E6:G6"/>
    <mergeCell ref="H6:K6"/>
    <mergeCell ref="L6:P6"/>
    <mergeCell ref="Q6:W6"/>
    <mergeCell ref="Y6:Z6"/>
    <mergeCell ref="M7:O7"/>
    <mergeCell ref="Q7:U7"/>
  </mergeCells>
  <printOptions horizontalCentered="1"/>
  <pageMargins left="0.23622047244094491" right="3.937007874015748E-2" top="0.55118110236220474" bottom="0.55118110236220474" header="0.31496062992125984" footer="0.31496062992125984"/>
  <pageSetup paperSize="9" scale="57" fitToHeight="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78"/>
  <sheetViews>
    <sheetView showGridLines="0" topLeftCell="A73" zoomScaleNormal="100" zoomScaleSheetLayoutView="100" workbookViewId="0">
      <selection activeCell="G45" sqref="G45"/>
    </sheetView>
  </sheetViews>
  <sheetFormatPr defaultRowHeight="17.25" x14ac:dyDescent="0.3"/>
  <cols>
    <col min="1" max="1" width="20.28515625" style="272" customWidth="1"/>
    <col min="2" max="2" width="7.28515625" style="283" customWidth="1"/>
    <col min="3" max="3" width="8" style="284" customWidth="1"/>
    <col min="4" max="4" width="8.28515625" style="284" customWidth="1"/>
    <col min="5" max="5" width="6.7109375" style="283" customWidth="1"/>
    <col min="6" max="6" width="6.140625" style="283" bestFit="1" customWidth="1"/>
    <col min="7" max="9" width="10.28515625" style="283" customWidth="1"/>
    <col min="10" max="10" width="6.42578125" style="283" customWidth="1"/>
    <col min="11" max="11" width="6.140625" style="283" bestFit="1" customWidth="1"/>
    <col min="12" max="14" width="9.7109375" style="283" customWidth="1"/>
    <col min="15" max="15" width="6.140625" style="283" bestFit="1" customWidth="1"/>
    <col min="16" max="16" width="5.5703125" style="283" customWidth="1"/>
    <col min="17" max="19" width="10" style="283" customWidth="1"/>
    <col min="20" max="22" width="11.7109375" style="283" customWidth="1"/>
    <col min="23" max="16384" width="9.140625" style="272"/>
  </cols>
  <sheetData>
    <row r="1" spans="1:22" s="241" customFormat="1" ht="18.75" x14ac:dyDescent="0.3">
      <c r="A1" s="239" t="s">
        <v>130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  <c r="U1" s="240"/>
      <c r="V1" s="240"/>
    </row>
    <row r="2" spans="1:22" s="241" customFormat="1" ht="18.75" x14ac:dyDescent="0.3">
      <c r="A2" s="972" t="s">
        <v>131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</row>
    <row r="3" spans="1:22" s="245" customFormat="1" ht="21.75" customHeight="1" x14ac:dyDescent="0.3">
      <c r="A3" s="242" t="s">
        <v>132</v>
      </c>
      <c r="B3" s="973" t="s">
        <v>133</v>
      </c>
      <c r="C3" s="974"/>
      <c r="D3" s="243" t="s">
        <v>134</v>
      </c>
      <c r="E3" s="244" t="s">
        <v>135</v>
      </c>
      <c r="F3" s="244"/>
      <c r="G3" s="244"/>
      <c r="H3" s="244"/>
      <c r="I3" s="244"/>
      <c r="J3" s="244" t="s">
        <v>136</v>
      </c>
      <c r="K3" s="244"/>
      <c r="L3" s="244"/>
      <c r="M3" s="244"/>
      <c r="N3" s="244"/>
      <c r="O3" s="244" t="s">
        <v>137</v>
      </c>
      <c r="P3" s="244"/>
      <c r="Q3" s="244"/>
      <c r="R3" s="244"/>
      <c r="S3" s="244"/>
      <c r="T3" s="244" t="s">
        <v>75</v>
      </c>
      <c r="U3" s="244"/>
      <c r="V3" s="244"/>
    </row>
    <row r="4" spans="1:22" s="250" customFormat="1" x14ac:dyDescent="0.3">
      <c r="A4" s="246"/>
      <c r="B4" s="247" t="s">
        <v>110</v>
      </c>
      <c r="C4" s="242" t="s">
        <v>111</v>
      </c>
      <c r="D4" s="246" t="s">
        <v>138</v>
      </c>
      <c r="E4" s="248" t="s">
        <v>28</v>
      </c>
      <c r="F4" s="249" t="s">
        <v>110</v>
      </c>
      <c r="G4" s="249"/>
      <c r="H4" s="248" t="s">
        <v>139</v>
      </c>
      <c r="I4" s="248" t="s">
        <v>36</v>
      </c>
      <c r="J4" s="248" t="s">
        <v>28</v>
      </c>
      <c r="K4" s="249" t="s">
        <v>110</v>
      </c>
      <c r="L4" s="249"/>
      <c r="M4" s="248" t="s">
        <v>139</v>
      </c>
      <c r="N4" s="248" t="s">
        <v>36</v>
      </c>
      <c r="O4" s="248" t="s">
        <v>28</v>
      </c>
      <c r="P4" s="249" t="s">
        <v>110</v>
      </c>
      <c r="Q4" s="249"/>
      <c r="R4" s="248" t="s">
        <v>139</v>
      </c>
      <c r="S4" s="248" t="s">
        <v>36</v>
      </c>
      <c r="T4" s="248" t="s">
        <v>37</v>
      </c>
      <c r="U4" s="248" t="s">
        <v>38</v>
      </c>
      <c r="V4" s="248" t="s">
        <v>75</v>
      </c>
    </row>
    <row r="5" spans="1:22" s="250" customFormat="1" x14ac:dyDescent="0.3">
      <c r="A5" s="246"/>
      <c r="B5" s="251"/>
      <c r="C5" s="246"/>
      <c r="D5" s="246" t="s">
        <v>61</v>
      </c>
      <c r="E5" s="248"/>
      <c r="F5" s="248" t="s">
        <v>140</v>
      </c>
      <c r="G5" s="248" t="s">
        <v>141</v>
      </c>
      <c r="H5" s="252" t="s">
        <v>111</v>
      </c>
      <c r="I5" s="248"/>
      <c r="J5" s="248"/>
      <c r="K5" s="248" t="s">
        <v>140</v>
      </c>
      <c r="L5" s="248" t="s">
        <v>141</v>
      </c>
      <c r="M5" s="248" t="s">
        <v>111</v>
      </c>
      <c r="N5" s="248"/>
      <c r="O5" s="248"/>
      <c r="P5" s="248" t="s">
        <v>140</v>
      </c>
      <c r="Q5" s="248" t="s">
        <v>141</v>
      </c>
      <c r="R5" s="248" t="s">
        <v>111</v>
      </c>
      <c r="S5" s="248"/>
      <c r="T5" s="248"/>
      <c r="U5" s="248"/>
      <c r="V5" s="248"/>
    </row>
    <row r="6" spans="1:22" s="255" customFormat="1" ht="23.25" customHeight="1" x14ac:dyDescent="0.3">
      <c r="A6" s="253" t="s">
        <v>75</v>
      </c>
      <c r="B6" s="254"/>
      <c r="C6" s="254"/>
      <c r="D6" s="254"/>
      <c r="E6" s="254">
        <f t="shared" ref="E6:V6" si="0">E7+E8</f>
        <v>519</v>
      </c>
      <c r="F6" s="254"/>
      <c r="G6" s="254">
        <f t="shared" si="0"/>
        <v>180000</v>
      </c>
      <c r="H6" s="254">
        <f t="shared" si="0"/>
        <v>5805000</v>
      </c>
      <c r="I6" s="254">
        <f t="shared" si="0"/>
        <v>5985000</v>
      </c>
      <c r="J6" s="254">
        <f t="shared" si="0"/>
        <v>0</v>
      </c>
      <c r="K6" s="254"/>
      <c r="L6" s="254">
        <f t="shared" si="0"/>
        <v>0</v>
      </c>
      <c r="M6" s="254">
        <f t="shared" si="0"/>
        <v>0</v>
      </c>
      <c r="N6" s="254">
        <f t="shared" si="0"/>
        <v>0</v>
      </c>
      <c r="O6" s="254">
        <f t="shared" si="0"/>
        <v>393</v>
      </c>
      <c r="P6" s="254"/>
      <c r="Q6" s="254">
        <f t="shared" si="0"/>
        <v>0</v>
      </c>
      <c r="R6" s="254">
        <f t="shared" si="0"/>
        <v>5895000</v>
      </c>
      <c r="S6" s="254">
        <f t="shared" si="0"/>
        <v>5895000</v>
      </c>
      <c r="T6" s="254">
        <f t="shared" si="0"/>
        <v>180000</v>
      </c>
      <c r="U6" s="254">
        <f t="shared" si="0"/>
        <v>11700000</v>
      </c>
      <c r="V6" s="254">
        <f t="shared" si="0"/>
        <v>11880000</v>
      </c>
    </row>
    <row r="7" spans="1:22" s="257" customFormat="1" ht="18.75" x14ac:dyDescent="0.3">
      <c r="A7" s="165" t="s">
        <v>76</v>
      </c>
      <c r="B7" s="256"/>
      <c r="C7" s="256"/>
      <c r="D7" s="256"/>
      <c r="E7" s="256">
        <f>E9</f>
        <v>519</v>
      </c>
      <c r="F7" s="256"/>
      <c r="G7" s="256">
        <f t="shared" ref="G7:V7" si="1">G9</f>
        <v>180000</v>
      </c>
      <c r="H7" s="256">
        <f t="shared" si="1"/>
        <v>5805000</v>
      </c>
      <c r="I7" s="256">
        <f t="shared" si="1"/>
        <v>5985000</v>
      </c>
      <c r="J7" s="256">
        <f t="shared" si="1"/>
        <v>0</v>
      </c>
      <c r="K7" s="256"/>
      <c r="L7" s="256">
        <f t="shared" si="1"/>
        <v>0</v>
      </c>
      <c r="M7" s="256">
        <f t="shared" si="1"/>
        <v>0</v>
      </c>
      <c r="N7" s="256">
        <f t="shared" si="1"/>
        <v>0</v>
      </c>
      <c r="O7" s="256">
        <f t="shared" si="1"/>
        <v>393</v>
      </c>
      <c r="P7" s="256"/>
      <c r="Q7" s="256">
        <f t="shared" si="1"/>
        <v>0</v>
      </c>
      <c r="R7" s="256">
        <f t="shared" si="1"/>
        <v>5895000</v>
      </c>
      <c r="S7" s="256">
        <f t="shared" si="1"/>
        <v>5895000</v>
      </c>
      <c r="T7" s="256">
        <f t="shared" si="1"/>
        <v>180000</v>
      </c>
      <c r="U7" s="256">
        <f t="shared" si="1"/>
        <v>11700000</v>
      </c>
      <c r="V7" s="256">
        <f t="shared" si="1"/>
        <v>11880000</v>
      </c>
    </row>
    <row r="8" spans="1:22" s="257" customFormat="1" ht="18.75" x14ac:dyDescent="0.3">
      <c r="A8" s="165" t="s">
        <v>42</v>
      </c>
      <c r="B8" s="256"/>
      <c r="C8" s="256"/>
      <c r="D8" s="256"/>
      <c r="E8" s="256">
        <f>E40</f>
        <v>0</v>
      </c>
      <c r="F8" s="256"/>
      <c r="G8" s="256">
        <f t="shared" ref="G8:V8" si="2">G40</f>
        <v>0</v>
      </c>
      <c r="H8" s="256">
        <f t="shared" si="2"/>
        <v>0</v>
      </c>
      <c r="I8" s="256">
        <f t="shared" si="2"/>
        <v>0</v>
      </c>
      <c r="J8" s="256">
        <f t="shared" si="2"/>
        <v>0</v>
      </c>
      <c r="K8" s="256"/>
      <c r="L8" s="256">
        <f t="shared" si="2"/>
        <v>0</v>
      </c>
      <c r="M8" s="256">
        <f t="shared" si="2"/>
        <v>0</v>
      </c>
      <c r="N8" s="256">
        <f t="shared" si="2"/>
        <v>0</v>
      </c>
      <c r="O8" s="256">
        <f t="shared" si="2"/>
        <v>0</v>
      </c>
      <c r="P8" s="256"/>
      <c r="Q8" s="256">
        <f t="shared" si="2"/>
        <v>0</v>
      </c>
      <c r="R8" s="256">
        <f t="shared" si="2"/>
        <v>0</v>
      </c>
      <c r="S8" s="256">
        <f t="shared" si="2"/>
        <v>0</v>
      </c>
      <c r="T8" s="256">
        <f t="shared" si="2"/>
        <v>0</v>
      </c>
      <c r="U8" s="256">
        <f t="shared" si="2"/>
        <v>0</v>
      </c>
      <c r="V8" s="256">
        <f t="shared" si="2"/>
        <v>0</v>
      </c>
    </row>
    <row r="9" spans="1:22" s="245" customFormat="1" ht="20.25" customHeight="1" x14ac:dyDescent="0.3">
      <c r="A9" s="258" t="s">
        <v>76</v>
      </c>
      <c r="B9" s="259"/>
      <c r="C9" s="259"/>
      <c r="D9" s="259"/>
      <c r="E9" s="259">
        <f>E10+E25</f>
        <v>519</v>
      </c>
      <c r="F9" s="259"/>
      <c r="G9" s="259">
        <f>G10+G25</f>
        <v>180000</v>
      </c>
      <c r="H9" s="259">
        <f>H10+H25</f>
        <v>5805000</v>
      </c>
      <c r="I9" s="259">
        <f>I10+I25</f>
        <v>5985000</v>
      </c>
      <c r="J9" s="259">
        <f>J10+J25</f>
        <v>0</v>
      </c>
      <c r="K9" s="259"/>
      <c r="L9" s="259">
        <f>L10+L25</f>
        <v>0</v>
      </c>
      <c r="M9" s="259">
        <f>M10+M25</f>
        <v>0</v>
      </c>
      <c r="N9" s="259">
        <f>N10+N25</f>
        <v>0</v>
      </c>
      <c r="O9" s="259">
        <f>O10+O25</f>
        <v>393</v>
      </c>
      <c r="P9" s="259"/>
      <c r="Q9" s="259">
        <f t="shared" ref="Q9:V9" si="3">Q10+Q25</f>
        <v>0</v>
      </c>
      <c r="R9" s="259">
        <f t="shared" si="3"/>
        <v>5895000</v>
      </c>
      <c r="S9" s="259">
        <f t="shared" si="3"/>
        <v>5895000</v>
      </c>
      <c r="T9" s="259">
        <f t="shared" si="3"/>
        <v>180000</v>
      </c>
      <c r="U9" s="259">
        <f t="shared" si="3"/>
        <v>11700000</v>
      </c>
      <c r="V9" s="259">
        <f t="shared" si="3"/>
        <v>11880000</v>
      </c>
    </row>
    <row r="10" spans="1:22" s="262" customFormat="1" x14ac:dyDescent="0.3">
      <c r="A10" s="260" t="s">
        <v>121</v>
      </c>
      <c r="B10" s="261"/>
      <c r="C10" s="261"/>
      <c r="D10" s="261"/>
      <c r="E10" s="261">
        <f>E11+E18</f>
        <v>519</v>
      </c>
      <c r="F10" s="261"/>
      <c r="G10" s="261">
        <f t="shared" ref="G10:V10" si="4">G11+G18</f>
        <v>180000</v>
      </c>
      <c r="H10" s="261">
        <f t="shared" si="4"/>
        <v>5805000</v>
      </c>
      <c r="I10" s="261">
        <f t="shared" si="4"/>
        <v>5985000</v>
      </c>
      <c r="J10" s="261">
        <f t="shared" si="4"/>
        <v>0</v>
      </c>
      <c r="K10" s="261"/>
      <c r="L10" s="261">
        <f t="shared" si="4"/>
        <v>0</v>
      </c>
      <c r="M10" s="261">
        <f t="shared" si="4"/>
        <v>0</v>
      </c>
      <c r="N10" s="261">
        <f t="shared" si="4"/>
        <v>0</v>
      </c>
      <c r="O10" s="261">
        <f t="shared" si="4"/>
        <v>393</v>
      </c>
      <c r="P10" s="261"/>
      <c r="Q10" s="261">
        <f t="shared" si="4"/>
        <v>0</v>
      </c>
      <c r="R10" s="261">
        <f t="shared" si="4"/>
        <v>5895000</v>
      </c>
      <c r="S10" s="261">
        <f t="shared" si="4"/>
        <v>5895000</v>
      </c>
      <c r="T10" s="261">
        <f t="shared" si="4"/>
        <v>180000</v>
      </c>
      <c r="U10" s="261">
        <f t="shared" si="4"/>
        <v>11700000</v>
      </c>
      <c r="V10" s="261">
        <f t="shared" si="4"/>
        <v>11880000</v>
      </c>
    </row>
    <row r="11" spans="1:22" s="266" customFormat="1" ht="18.75" x14ac:dyDescent="0.3">
      <c r="A11" s="263" t="str">
        <f>+'F00- นิสิต'!B15</f>
        <v>วท.บ.เทคโนโลยีสิ่งแวดล้อม</v>
      </c>
      <c r="B11" s="264"/>
      <c r="C11" s="264"/>
      <c r="D11" s="264"/>
      <c r="E11" s="264">
        <f>SUM(E12:E17)</f>
        <v>519</v>
      </c>
      <c r="F11" s="264">
        <f t="shared" ref="F11:V11" si="5">SUM(F12:F17)</f>
        <v>5</v>
      </c>
      <c r="G11" s="264">
        <f t="shared" si="5"/>
        <v>180000</v>
      </c>
      <c r="H11" s="264">
        <f t="shared" si="5"/>
        <v>5805000</v>
      </c>
      <c r="I11" s="264">
        <f t="shared" si="5"/>
        <v>5985000</v>
      </c>
      <c r="J11" s="264">
        <f t="shared" si="5"/>
        <v>0</v>
      </c>
      <c r="K11" s="264">
        <f t="shared" si="5"/>
        <v>0</v>
      </c>
      <c r="L11" s="264">
        <f t="shared" si="5"/>
        <v>0</v>
      </c>
      <c r="M11" s="264">
        <f t="shared" si="5"/>
        <v>0</v>
      </c>
      <c r="N11" s="264">
        <f t="shared" si="5"/>
        <v>0</v>
      </c>
      <c r="O11" s="264">
        <f t="shared" si="5"/>
        <v>393</v>
      </c>
      <c r="P11" s="264">
        <f t="shared" si="5"/>
        <v>0</v>
      </c>
      <c r="Q11" s="264">
        <f t="shared" si="5"/>
        <v>0</v>
      </c>
      <c r="R11" s="264">
        <f t="shared" si="5"/>
        <v>5895000</v>
      </c>
      <c r="S11" s="264">
        <f t="shared" si="5"/>
        <v>5895000</v>
      </c>
      <c r="T11" s="264">
        <f t="shared" si="5"/>
        <v>180000</v>
      </c>
      <c r="U11" s="264">
        <f t="shared" si="5"/>
        <v>11700000</v>
      </c>
      <c r="V11" s="265">
        <f t="shared" si="5"/>
        <v>11880000</v>
      </c>
    </row>
    <row r="12" spans="1:22" x14ac:dyDescent="0.3">
      <c r="A12" s="267" t="s">
        <v>142</v>
      </c>
      <c r="B12" s="270">
        <v>0</v>
      </c>
      <c r="C12" s="270">
        <v>0</v>
      </c>
      <c r="D12" s="268">
        <v>15000</v>
      </c>
      <c r="E12" s="268">
        <f>+'F00- นิสิต'!F15</f>
        <v>51</v>
      </c>
      <c r="F12" s="269"/>
      <c r="G12" s="270"/>
      <c r="H12" s="268">
        <f>D12*E12</f>
        <v>765000</v>
      </c>
      <c r="I12" s="271">
        <f t="shared" ref="I12:I17" si="6">SUM(G12:H12)</f>
        <v>765000</v>
      </c>
      <c r="J12" s="271"/>
      <c r="K12" s="271"/>
      <c r="L12" s="270"/>
      <c r="M12" s="268">
        <f>D12*J12</f>
        <v>0</v>
      </c>
      <c r="N12" s="271">
        <f t="shared" ref="N12:N17" si="7">SUM(L12:M12)</f>
        <v>0</v>
      </c>
      <c r="O12" s="268">
        <f>+'F00- นิสิต'!P15</f>
        <v>51</v>
      </c>
      <c r="P12" s="268">
        <v>0</v>
      </c>
      <c r="Q12" s="270"/>
      <c r="R12" s="268">
        <f>D12*O12</f>
        <v>765000</v>
      </c>
      <c r="S12" s="271">
        <f t="shared" ref="S12:S17" si="8">SUM(Q12:R12)</f>
        <v>765000</v>
      </c>
      <c r="T12" s="271">
        <f>G12+L12+Q12</f>
        <v>0</v>
      </c>
      <c r="U12" s="271">
        <f>H12+M12+R12</f>
        <v>1530000</v>
      </c>
      <c r="V12" s="271">
        <f t="shared" ref="V12:V17" si="9">SUM(T12:U12)</f>
        <v>1530000</v>
      </c>
    </row>
    <row r="13" spans="1:22" x14ac:dyDescent="0.3">
      <c r="A13" s="267" t="s">
        <v>143</v>
      </c>
      <c r="B13" s="270">
        <v>0</v>
      </c>
      <c r="C13" s="270">
        <v>0</v>
      </c>
      <c r="D13" s="271">
        <v>15000</v>
      </c>
      <c r="E13" s="271">
        <f>+'F00- นิสิต'!H15</f>
        <v>180</v>
      </c>
      <c r="F13" s="270"/>
      <c r="G13" s="270"/>
      <c r="H13" s="268">
        <f>D13*E13</f>
        <v>2700000</v>
      </c>
      <c r="I13" s="271">
        <f t="shared" si="6"/>
        <v>2700000</v>
      </c>
      <c r="J13" s="271"/>
      <c r="K13" s="271"/>
      <c r="L13" s="270"/>
      <c r="M13" s="268">
        <f>D13*J13</f>
        <v>0</v>
      </c>
      <c r="N13" s="271">
        <f t="shared" si="7"/>
        <v>0</v>
      </c>
      <c r="O13" s="271">
        <f>+'F00- นิสิต'!R15</f>
        <v>54</v>
      </c>
      <c r="P13" s="271">
        <v>0</v>
      </c>
      <c r="Q13" s="270"/>
      <c r="R13" s="271">
        <f>D13*O13</f>
        <v>810000</v>
      </c>
      <c r="S13" s="271">
        <f t="shared" si="8"/>
        <v>810000</v>
      </c>
      <c r="T13" s="271">
        <f t="shared" ref="T13:U17" si="10">G13+L13+Q13</f>
        <v>0</v>
      </c>
      <c r="U13" s="271">
        <f t="shared" si="10"/>
        <v>3510000</v>
      </c>
      <c r="V13" s="271">
        <f>SUM(T13:U13)</f>
        <v>3510000</v>
      </c>
    </row>
    <row r="14" spans="1:22" x14ac:dyDescent="0.3">
      <c r="A14" s="267" t="s">
        <v>144</v>
      </c>
      <c r="B14" s="270">
        <v>0</v>
      </c>
      <c r="C14" s="270">
        <v>0</v>
      </c>
      <c r="D14" s="271">
        <v>15000</v>
      </c>
      <c r="E14" s="271">
        <f>+'F00- นิสิต'!J15</f>
        <v>108</v>
      </c>
      <c r="F14" s="270"/>
      <c r="G14" s="270"/>
      <c r="H14" s="268">
        <f>D14*E14</f>
        <v>1620000</v>
      </c>
      <c r="I14" s="271">
        <f>SUM(G14:H14)</f>
        <v>1620000</v>
      </c>
      <c r="J14" s="271"/>
      <c r="K14" s="271"/>
      <c r="L14" s="270"/>
      <c r="M14" s="271">
        <f>C14*J14</f>
        <v>0</v>
      </c>
      <c r="N14" s="271">
        <f t="shared" si="7"/>
        <v>0</v>
      </c>
      <c r="O14" s="271">
        <f>+'F00- นิสิต'!S15</f>
        <v>180</v>
      </c>
      <c r="P14" s="271">
        <v>0</v>
      </c>
      <c r="Q14" s="270"/>
      <c r="R14" s="271">
        <f>D14*O14</f>
        <v>2700000</v>
      </c>
      <c r="S14" s="271">
        <f t="shared" si="8"/>
        <v>2700000</v>
      </c>
      <c r="T14" s="271">
        <f t="shared" si="10"/>
        <v>0</v>
      </c>
      <c r="U14" s="271">
        <f t="shared" si="10"/>
        <v>4320000</v>
      </c>
      <c r="V14" s="271">
        <f t="shared" si="9"/>
        <v>4320000</v>
      </c>
    </row>
    <row r="15" spans="1:22" x14ac:dyDescent="0.3">
      <c r="A15" s="267" t="s">
        <v>145</v>
      </c>
      <c r="B15" s="270">
        <v>200</v>
      </c>
      <c r="C15" s="270">
        <v>4000</v>
      </c>
      <c r="D15" s="271">
        <v>15000</v>
      </c>
      <c r="E15" s="271">
        <f>+'F00- นิสิต'!L15</f>
        <v>180</v>
      </c>
      <c r="F15" s="271">
        <v>5</v>
      </c>
      <c r="G15" s="271">
        <f t="shared" ref="G15:G17" si="11">B15*E15*F15</f>
        <v>180000</v>
      </c>
      <c r="H15" s="271">
        <f t="shared" ref="H15:H17" si="12">C15*E15</f>
        <v>720000</v>
      </c>
      <c r="I15" s="271">
        <f t="shared" si="6"/>
        <v>900000</v>
      </c>
      <c r="J15" s="271"/>
      <c r="K15" s="271"/>
      <c r="L15" s="271">
        <f t="shared" ref="L15:L17" si="13">B15*J15*K15</f>
        <v>0</v>
      </c>
      <c r="M15" s="271">
        <f t="shared" ref="M15:M17" si="14">C15*J15</f>
        <v>0</v>
      </c>
      <c r="N15" s="271">
        <f t="shared" si="7"/>
        <v>0</v>
      </c>
      <c r="O15" s="271">
        <f>+'F00- นิสิต'!T15</f>
        <v>108</v>
      </c>
      <c r="P15" s="271">
        <v>0</v>
      </c>
      <c r="Q15" s="270"/>
      <c r="R15" s="271">
        <f>D15*O15</f>
        <v>1620000</v>
      </c>
      <c r="S15" s="271">
        <f t="shared" ref="S15" si="15">SUM(Q15:R15)</f>
        <v>1620000</v>
      </c>
      <c r="T15" s="271">
        <f t="shared" si="10"/>
        <v>180000</v>
      </c>
      <c r="U15" s="271">
        <f t="shared" si="10"/>
        <v>2340000</v>
      </c>
      <c r="V15" s="271">
        <f t="shared" si="9"/>
        <v>2520000</v>
      </c>
    </row>
    <row r="16" spans="1:22" hidden="1" x14ac:dyDescent="0.3">
      <c r="A16" s="267" t="s">
        <v>146</v>
      </c>
      <c r="B16" s="271">
        <v>0</v>
      </c>
      <c r="C16" s="271">
        <v>0</v>
      </c>
      <c r="D16" s="271"/>
      <c r="E16" s="271">
        <v>0</v>
      </c>
      <c r="F16" s="271">
        <v>0</v>
      </c>
      <c r="G16" s="271">
        <f t="shared" si="11"/>
        <v>0</v>
      </c>
      <c r="H16" s="271">
        <f t="shared" si="12"/>
        <v>0</v>
      </c>
      <c r="I16" s="271">
        <f t="shared" si="6"/>
        <v>0</v>
      </c>
      <c r="J16" s="271">
        <v>0</v>
      </c>
      <c r="K16" s="271">
        <v>0</v>
      </c>
      <c r="L16" s="271">
        <f t="shared" si="13"/>
        <v>0</v>
      </c>
      <c r="M16" s="271">
        <f t="shared" si="14"/>
        <v>0</v>
      </c>
      <c r="N16" s="271">
        <f t="shared" si="7"/>
        <v>0</v>
      </c>
      <c r="O16" s="271">
        <v>0</v>
      </c>
      <c r="P16" s="271">
        <v>0</v>
      </c>
      <c r="Q16" s="271">
        <f t="shared" ref="Q16:Q17" si="16">B16*O16*P16</f>
        <v>0</v>
      </c>
      <c r="R16" s="271">
        <f t="shared" ref="R16:R17" si="17">C16*O16</f>
        <v>0</v>
      </c>
      <c r="S16" s="271">
        <f t="shared" si="8"/>
        <v>0</v>
      </c>
      <c r="T16" s="271">
        <f t="shared" si="10"/>
        <v>0</v>
      </c>
      <c r="U16" s="271">
        <f t="shared" si="10"/>
        <v>0</v>
      </c>
      <c r="V16" s="271">
        <f t="shared" si="9"/>
        <v>0</v>
      </c>
    </row>
    <row r="17" spans="1:22" hidden="1" x14ac:dyDescent="0.3">
      <c r="A17" s="267" t="s">
        <v>147</v>
      </c>
      <c r="B17" s="271">
        <v>0</v>
      </c>
      <c r="C17" s="271">
        <v>0</v>
      </c>
      <c r="D17" s="271"/>
      <c r="E17" s="271">
        <v>0</v>
      </c>
      <c r="F17" s="271">
        <v>0</v>
      </c>
      <c r="G17" s="271">
        <f t="shared" si="11"/>
        <v>0</v>
      </c>
      <c r="H17" s="271">
        <f t="shared" si="12"/>
        <v>0</v>
      </c>
      <c r="I17" s="271">
        <f t="shared" si="6"/>
        <v>0</v>
      </c>
      <c r="J17" s="271">
        <v>0</v>
      </c>
      <c r="K17" s="271">
        <v>0</v>
      </c>
      <c r="L17" s="271">
        <f t="shared" si="13"/>
        <v>0</v>
      </c>
      <c r="M17" s="271">
        <f t="shared" si="14"/>
        <v>0</v>
      </c>
      <c r="N17" s="271">
        <f t="shared" si="7"/>
        <v>0</v>
      </c>
      <c r="O17" s="271">
        <v>0</v>
      </c>
      <c r="P17" s="271">
        <v>0</v>
      </c>
      <c r="Q17" s="271">
        <f t="shared" si="16"/>
        <v>0</v>
      </c>
      <c r="R17" s="271">
        <f t="shared" si="17"/>
        <v>0</v>
      </c>
      <c r="S17" s="271">
        <f t="shared" si="8"/>
        <v>0</v>
      </c>
      <c r="T17" s="271">
        <f t="shared" si="10"/>
        <v>0</v>
      </c>
      <c r="U17" s="271">
        <f t="shared" si="10"/>
        <v>0</v>
      </c>
      <c r="V17" s="271">
        <f t="shared" si="9"/>
        <v>0</v>
      </c>
    </row>
    <row r="18" spans="1:22" s="266" customFormat="1" ht="18.75" hidden="1" x14ac:dyDescent="0.3">
      <c r="A18" s="263" t="s">
        <v>148</v>
      </c>
      <c r="B18" s="264"/>
      <c r="C18" s="264"/>
      <c r="D18" s="264"/>
      <c r="E18" s="264">
        <f>SUM(E19:E24)</f>
        <v>0</v>
      </c>
      <c r="F18" s="264">
        <f t="shared" ref="F18:V18" si="18">SUM(F19:F24)</f>
        <v>0</v>
      </c>
      <c r="G18" s="264">
        <f t="shared" si="18"/>
        <v>0</v>
      </c>
      <c r="H18" s="264">
        <f t="shared" si="18"/>
        <v>0</v>
      </c>
      <c r="I18" s="264">
        <f t="shared" si="18"/>
        <v>0</v>
      </c>
      <c r="J18" s="264">
        <f t="shared" si="18"/>
        <v>0</v>
      </c>
      <c r="K18" s="264">
        <f t="shared" si="18"/>
        <v>0</v>
      </c>
      <c r="L18" s="264">
        <f t="shared" si="18"/>
        <v>0</v>
      </c>
      <c r="M18" s="264">
        <f t="shared" si="18"/>
        <v>0</v>
      </c>
      <c r="N18" s="264">
        <f t="shared" si="18"/>
        <v>0</v>
      </c>
      <c r="O18" s="264">
        <f t="shared" si="18"/>
        <v>0</v>
      </c>
      <c r="P18" s="264">
        <f t="shared" si="18"/>
        <v>0</v>
      </c>
      <c r="Q18" s="264">
        <f t="shared" si="18"/>
        <v>0</v>
      </c>
      <c r="R18" s="264">
        <f t="shared" si="18"/>
        <v>0</v>
      </c>
      <c r="S18" s="264">
        <f t="shared" si="18"/>
        <v>0</v>
      </c>
      <c r="T18" s="264">
        <f t="shared" si="18"/>
        <v>0</v>
      </c>
      <c r="U18" s="264">
        <f t="shared" si="18"/>
        <v>0</v>
      </c>
      <c r="V18" s="264">
        <f t="shared" si="18"/>
        <v>0</v>
      </c>
    </row>
    <row r="19" spans="1:22" hidden="1" x14ac:dyDescent="0.3">
      <c r="A19" s="267" t="s">
        <v>142</v>
      </c>
      <c r="B19" s="271">
        <v>0</v>
      </c>
      <c r="C19" s="271">
        <v>0</v>
      </c>
      <c r="D19" s="271"/>
      <c r="E19" s="271">
        <v>0</v>
      </c>
      <c r="F19" s="271">
        <v>0</v>
      </c>
      <c r="G19" s="271">
        <f t="shared" ref="G19:G24" si="19">B19*E19*F19</f>
        <v>0</v>
      </c>
      <c r="H19" s="271">
        <f t="shared" ref="H19:H24" si="20">C19*E19</f>
        <v>0</v>
      </c>
      <c r="I19" s="271">
        <f t="shared" ref="I19:I24" si="21">SUM(G19:H19)</f>
        <v>0</v>
      </c>
      <c r="J19" s="271">
        <v>0</v>
      </c>
      <c r="K19" s="271">
        <v>0</v>
      </c>
      <c r="L19" s="271">
        <f t="shared" ref="L19:L24" si="22">B19*J19*K19</f>
        <v>0</v>
      </c>
      <c r="M19" s="271">
        <f t="shared" ref="M19:M24" si="23">C19*J19</f>
        <v>0</v>
      </c>
      <c r="N19" s="271">
        <f t="shared" ref="N19:N24" si="24">SUM(L19:M19)</f>
        <v>0</v>
      </c>
      <c r="O19" s="271">
        <v>0</v>
      </c>
      <c r="P19" s="271">
        <v>0</v>
      </c>
      <c r="Q19" s="271">
        <f t="shared" ref="Q19:Q24" si="25">B19*O19*P19</f>
        <v>0</v>
      </c>
      <c r="R19" s="271">
        <f t="shared" ref="R19:R24" si="26">C19*O19</f>
        <v>0</v>
      </c>
      <c r="S19" s="271">
        <f t="shared" ref="S19:S24" si="27">SUM(Q19:R19)</f>
        <v>0</v>
      </c>
      <c r="T19" s="271">
        <f t="shared" ref="T19:U24" si="28">G19+L19+Q19</f>
        <v>0</v>
      </c>
      <c r="U19" s="271">
        <f t="shared" si="28"/>
        <v>0</v>
      </c>
      <c r="V19" s="271">
        <f t="shared" ref="V19:V24" si="29">SUM(T19:U19)</f>
        <v>0</v>
      </c>
    </row>
    <row r="20" spans="1:22" hidden="1" x14ac:dyDescent="0.3">
      <c r="A20" s="267" t="s">
        <v>143</v>
      </c>
      <c r="B20" s="271">
        <v>0</v>
      </c>
      <c r="C20" s="271">
        <v>0</v>
      </c>
      <c r="D20" s="271"/>
      <c r="E20" s="271">
        <v>0</v>
      </c>
      <c r="F20" s="271">
        <v>0</v>
      </c>
      <c r="G20" s="271">
        <f t="shared" si="19"/>
        <v>0</v>
      </c>
      <c r="H20" s="271">
        <f t="shared" si="20"/>
        <v>0</v>
      </c>
      <c r="I20" s="271">
        <f t="shared" si="21"/>
        <v>0</v>
      </c>
      <c r="J20" s="271">
        <v>0</v>
      </c>
      <c r="K20" s="271">
        <v>0</v>
      </c>
      <c r="L20" s="271">
        <f t="shared" si="22"/>
        <v>0</v>
      </c>
      <c r="M20" s="271">
        <f t="shared" si="23"/>
        <v>0</v>
      </c>
      <c r="N20" s="271">
        <f t="shared" si="24"/>
        <v>0</v>
      </c>
      <c r="O20" s="271">
        <v>0</v>
      </c>
      <c r="P20" s="271">
        <v>0</v>
      </c>
      <c r="Q20" s="271">
        <f t="shared" si="25"/>
        <v>0</v>
      </c>
      <c r="R20" s="271">
        <f t="shared" si="26"/>
        <v>0</v>
      </c>
      <c r="S20" s="271">
        <f t="shared" si="27"/>
        <v>0</v>
      </c>
      <c r="T20" s="271">
        <f t="shared" si="28"/>
        <v>0</v>
      </c>
      <c r="U20" s="271">
        <f t="shared" si="28"/>
        <v>0</v>
      </c>
      <c r="V20" s="271">
        <f>SUM(T20:U20)</f>
        <v>0</v>
      </c>
    </row>
    <row r="21" spans="1:22" hidden="1" x14ac:dyDescent="0.3">
      <c r="A21" s="267" t="s">
        <v>144</v>
      </c>
      <c r="B21" s="271">
        <v>0</v>
      </c>
      <c r="C21" s="271">
        <v>0</v>
      </c>
      <c r="D21" s="271"/>
      <c r="E21" s="271">
        <v>0</v>
      </c>
      <c r="F21" s="271">
        <v>0</v>
      </c>
      <c r="G21" s="271">
        <f t="shared" si="19"/>
        <v>0</v>
      </c>
      <c r="H21" s="271">
        <f t="shared" si="20"/>
        <v>0</v>
      </c>
      <c r="I21" s="271">
        <f t="shared" si="21"/>
        <v>0</v>
      </c>
      <c r="J21" s="271">
        <v>0</v>
      </c>
      <c r="K21" s="271">
        <v>0</v>
      </c>
      <c r="L21" s="271">
        <f t="shared" si="22"/>
        <v>0</v>
      </c>
      <c r="M21" s="271">
        <f t="shared" si="23"/>
        <v>0</v>
      </c>
      <c r="N21" s="271">
        <f t="shared" si="24"/>
        <v>0</v>
      </c>
      <c r="O21" s="271">
        <v>0</v>
      </c>
      <c r="P21" s="271">
        <v>0</v>
      </c>
      <c r="Q21" s="271">
        <f t="shared" si="25"/>
        <v>0</v>
      </c>
      <c r="R21" s="271">
        <f t="shared" si="26"/>
        <v>0</v>
      </c>
      <c r="S21" s="271">
        <f t="shared" si="27"/>
        <v>0</v>
      </c>
      <c r="T21" s="271">
        <f t="shared" si="28"/>
        <v>0</v>
      </c>
      <c r="U21" s="271">
        <f t="shared" si="28"/>
        <v>0</v>
      </c>
      <c r="V21" s="271">
        <f t="shared" si="29"/>
        <v>0</v>
      </c>
    </row>
    <row r="22" spans="1:22" hidden="1" x14ac:dyDescent="0.3">
      <c r="A22" s="267" t="s">
        <v>145</v>
      </c>
      <c r="B22" s="271">
        <v>0</v>
      </c>
      <c r="C22" s="271">
        <v>0</v>
      </c>
      <c r="D22" s="271"/>
      <c r="E22" s="271">
        <v>0</v>
      </c>
      <c r="F22" s="271">
        <v>0</v>
      </c>
      <c r="G22" s="271">
        <f t="shared" si="19"/>
        <v>0</v>
      </c>
      <c r="H22" s="271">
        <f t="shared" si="20"/>
        <v>0</v>
      </c>
      <c r="I22" s="271">
        <f t="shared" si="21"/>
        <v>0</v>
      </c>
      <c r="J22" s="271">
        <v>0</v>
      </c>
      <c r="K22" s="271">
        <v>0</v>
      </c>
      <c r="L22" s="271">
        <f t="shared" si="22"/>
        <v>0</v>
      </c>
      <c r="M22" s="271">
        <f t="shared" si="23"/>
        <v>0</v>
      </c>
      <c r="N22" s="271">
        <f t="shared" si="24"/>
        <v>0</v>
      </c>
      <c r="O22" s="271">
        <v>0</v>
      </c>
      <c r="P22" s="271">
        <v>0</v>
      </c>
      <c r="Q22" s="271">
        <f t="shared" si="25"/>
        <v>0</v>
      </c>
      <c r="R22" s="271">
        <f t="shared" si="26"/>
        <v>0</v>
      </c>
      <c r="S22" s="271">
        <f t="shared" si="27"/>
        <v>0</v>
      </c>
      <c r="T22" s="271">
        <f t="shared" si="28"/>
        <v>0</v>
      </c>
      <c r="U22" s="271">
        <f t="shared" si="28"/>
        <v>0</v>
      </c>
      <c r="V22" s="271">
        <f t="shared" si="29"/>
        <v>0</v>
      </c>
    </row>
    <row r="23" spans="1:22" hidden="1" x14ac:dyDescent="0.3">
      <c r="A23" s="267" t="s">
        <v>146</v>
      </c>
      <c r="B23" s="271">
        <v>0</v>
      </c>
      <c r="C23" s="271">
        <v>0</v>
      </c>
      <c r="D23" s="271"/>
      <c r="E23" s="271">
        <v>0</v>
      </c>
      <c r="F23" s="271">
        <v>0</v>
      </c>
      <c r="G23" s="271">
        <f t="shared" si="19"/>
        <v>0</v>
      </c>
      <c r="H23" s="271">
        <f t="shared" si="20"/>
        <v>0</v>
      </c>
      <c r="I23" s="271">
        <f t="shared" si="21"/>
        <v>0</v>
      </c>
      <c r="J23" s="271">
        <v>0</v>
      </c>
      <c r="K23" s="271">
        <v>0</v>
      </c>
      <c r="L23" s="271">
        <f t="shared" si="22"/>
        <v>0</v>
      </c>
      <c r="M23" s="271">
        <f t="shared" si="23"/>
        <v>0</v>
      </c>
      <c r="N23" s="271">
        <f t="shared" si="24"/>
        <v>0</v>
      </c>
      <c r="O23" s="271">
        <v>0</v>
      </c>
      <c r="P23" s="271">
        <v>0</v>
      </c>
      <c r="Q23" s="271">
        <f t="shared" si="25"/>
        <v>0</v>
      </c>
      <c r="R23" s="271">
        <f t="shared" si="26"/>
        <v>0</v>
      </c>
      <c r="S23" s="271">
        <f t="shared" si="27"/>
        <v>0</v>
      </c>
      <c r="T23" s="271">
        <f t="shared" si="28"/>
        <v>0</v>
      </c>
      <c r="U23" s="271">
        <f t="shared" si="28"/>
        <v>0</v>
      </c>
      <c r="V23" s="271">
        <f t="shared" si="29"/>
        <v>0</v>
      </c>
    </row>
    <row r="24" spans="1:22" hidden="1" x14ac:dyDescent="0.3">
      <c r="A24" s="267" t="s">
        <v>147</v>
      </c>
      <c r="B24" s="271">
        <v>0</v>
      </c>
      <c r="C24" s="271">
        <v>0</v>
      </c>
      <c r="D24" s="271"/>
      <c r="E24" s="271">
        <v>0</v>
      </c>
      <c r="F24" s="271">
        <v>0</v>
      </c>
      <c r="G24" s="271">
        <f t="shared" si="19"/>
        <v>0</v>
      </c>
      <c r="H24" s="271">
        <f t="shared" si="20"/>
        <v>0</v>
      </c>
      <c r="I24" s="271">
        <f t="shared" si="21"/>
        <v>0</v>
      </c>
      <c r="J24" s="271">
        <v>0</v>
      </c>
      <c r="K24" s="271">
        <v>0</v>
      </c>
      <c r="L24" s="271">
        <f t="shared" si="22"/>
        <v>0</v>
      </c>
      <c r="M24" s="271">
        <f t="shared" si="23"/>
        <v>0</v>
      </c>
      <c r="N24" s="271">
        <f t="shared" si="24"/>
        <v>0</v>
      </c>
      <c r="O24" s="271">
        <v>0</v>
      </c>
      <c r="P24" s="271">
        <v>0</v>
      </c>
      <c r="Q24" s="271">
        <f t="shared" si="25"/>
        <v>0</v>
      </c>
      <c r="R24" s="271">
        <f t="shared" si="26"/>
        <v>0</v>
      </c>
      <c r="S24" s="271">
        <f t="shared" si="27"/>
        <v>0</v>
      </c>
      <c r="T24" s="271">
        <f t="shared" si="28"/>
        <v>0</v>
      </c>
      <c r="U24" s="271">
        <f t="shared" si="28"/>
        <v>0</v>
      </c>
      <c r="V24" s="271">
        <f t="shared" si="29"/>
        <v>0</v>
      </c>
    </row>
    <row r="25" spans="1:22" s="262" customFormat="1" x14ac:dyDescent="0.3">
      <c r="A25" s="260" t="s">
        <v>122</v>
      </c>
      <c r="B25" s="261"/>
      <c r="C25" s="261"/>
      <c r="D25" s="261"/>
      <c r="E25" s="261">
        <f>E26+E33</f>
        <v>0</v>
      </c>
      <c r="F25" s="261">
        <f t="shared" ref="F25:V25" si="30">F26+F33</f>
        <v>0</v>
      </c>
      <c r="G25" s="261">
        <f t="shared" si="30"/>
        <v>0</v>
      </c>
      <c r="H25" s="261">
        <f t="shared" si="30"/>
        <v>0</v>
      </c>
      <c r="I25" s="261">
        <f t="shared" si="30"/>
        <v>0</v>
      </c>
      <c r="J25" s="261">
        <f t="shared" si="30"/>
        <v>0</v>
      </c>
      <c r="K25" s="261">
        <f t="shared" si="30"/>
        <v>0</v>
      </c>
      <c r="L25" s="261">
        <f t="shared" si="30"/>
        <v>0</v>
      </c>
      <c r="M25" s="261">
        <f t="shared" si="30"/>
        <v>0</v>
      </c>
      <c r="N25" s="261">
        <f t="shared" si="30"/>
        <v>0</v>
      </c>
      <c r="O25" s="261">
        <f t="shared" si="30"/>
        <v>0</v>
      </c>
      <c r="P25" s="261">
        <f t="shared" si="30"/>
        <v>0</v>
      </c>
      <c r="Q25" s="261">
        <f t="shared" si="30"/>
        <v>0</v>
      </c>
      <c r="R25" s="261">
        <f t="shared" si="30"/>
        <v>0</v>
      </c>
      <c r="S25" s="261">
        <f t="shared" si="30"/>
        <v>0</v>
      </c>
      <c r="T25" s="261">
        <f t="shared" si="30"/>
        <v>0</v>
      </c>
      <c r="U25" s="261">
        <f t="shared" si="30"/>
        <v>0</v>
      </c>
      <c r="V25" s="261">
        <f t="shared" si="30"/>
        <v>0</v>
      </c>
    </row>
    <row r="26" spans="1:22" s="266" customFormat="1" ht="18.75" x14ac:dyDescent="0.3">
      <c r="A26" s="263" t="s">
        <v>149</v>
      </c>
      <c r="B26" s="264"/>
      <c r="C26" s="264"/>
      <c r="D26" s="264"/>
      <c r="E26" s="264">
        <f>SUM(E27:E32)</f>
        <v>0</v>
      </c>
      <c r="F26" s="264">
        <f t="shared" ref="F26:V26" si="31">SUM(F27:F32)</f>
        <v>0</v>
      </c>
      <c r="G26" s="264">
        <f t="shared" si="31"/>
        <v>0</v>
      </c>
      <c r="H26" s="264">
        <f t="shared" si="31"/>
        <v>0</v>
      </c>
      <c r="I26" s="264">
        <f t="shared" si="31"/>
        <v>0</v>
      </c>
      <c r="J26" s="264">
        <f t="shared" si="31"/>
        <v>0</v>
      </c>
      <c r="K26" s="264">
        <f t="shared" si="31"/>
        <v>0</v>
      </c>
      <c r="L26" s="264">
        <f t="shared" si="31"/>
        <v>0</v>
      </c>
      <c r="M26" s="264">
        <f t="shared" si="31"/>
        <v>0</v>
      </c>
      <c r="N26" s="264">
        <f t="shared" si="31"/>
        <v>0</v>
      </c>
      <c r="O26" s="273">
        <f t="shared" si="31"/>
        <v>0</v>
      </c>
      <c r="P26" s="273">
        <f t="shared" si="31"/>
        <v>0</v>
      </c>
      <c r="Q26" s="273">
        <f t="shared" si="31"/>
        <v>0</v>
      </c>
      <c r="R26" s="273">
        <f t="shared" si="31"/>
        <v>0</v>
      </c>
      <c r="S26" s="264">
        <f t="shared" si="31"/>
        <v>0</v>
      </c>
      <c r="T26" s="264">
        <f t="shared" si="31"/>
        <v>0</v>
      </c>
      <c r="U26" s="264">
        <f t="shared" si="31"/>
        <v>0</v>
      </c>
      <c r="V26" s="264">
        <f t="shared" si="31"/>
        <v>0</v>
      </c>
    </row>
    <row r="27" spans="1:22" x14ac:dyDescent="0.3">
      <c r="A27" s="267" t="s">
        <v>142</v>
      </c>
      <c r="B27" s="271"/>
      <c r="C27" s="271"/>
      <c r="D27" s="271"/>
      <c r="E27" s="271"/>
      <c r="F27" s="271"/>
      <c r="G27" s="270"/>
      <c r="H27" s="268">
        <f>D27*E27</f>
        <v>0</v>
      </c>
      <c r="I27" s="271">
        <f t="shared" ref="I27:I32" si="32">SUM(G27:H27)</f>
        <v>0</v>
      </c>
      <c r="J27" s="271"/>
      <c r="K27" s="271"/>
      <c r="L27" s="270"/>
      <c r="M27" s="268">
        <f>D27*J27</f>
        <v>0</v>
      </c>
      <c r="N27" s="271">
        <f t="shared" ref="N27:N32" si="33">SUM(L27:M27)</f>
        <v>0</v>
      </c>
      <c r="O27" s="268"/>
      <c r="P27" s="268"/>
      <c r="Q27" s="270"/>
      <c r="R27" s="268">
        <f>D27*O27</f>
        <v>0</v>
      </c>
      <c r="S27" s="271">
        <f t="shared" ref="S27:S29" si="34">SUM(Q27:R27)</f>
        <v>0</v>
      </c>
      <c r="T27" s="271">
        <f t="shared" ref="T27:U32" si="35">G27+L27+Q27</f>
        <v>0</v>
      </c>
      <c r="U27" s="271">
        <f t="shared" si="35"/>
        <v>0</v>
      </c>
      <c r="V27" s="271">
        <f t="shared" ref="V27:V32" si="36">SUM(T27:U27)</f>
        <v>0</v>
      </c>
    </row>
    <row r="28" spans="1:22" x14ac:dyDescent="0.3">
      <c r="A28" s="267" t="s">
        <v>143</v>
      </c>
      <c r="B28" s="271"/>
      <c r="C28" s="271"/>
      <c r="D28" s="271"/>
      <c r="E28" s="271"/>
      <c r="F28" s="271"/>
      <c r="G28" s="270"/>
      <c r="H28" s="268">
        <f>D28*E28</f>
        <v>0</v>
      </c>
      <c r="I28" s="271">
        <f t="shared" si="32"/>
        <v>0</v>
      </c>
      <c r="J28" s="271"/>
      <c r="K28" s="271"/>
      <c r="L28" s="270"/>
      <c r="M28" s="268">
        <f>D28*J28</f>
        <v>0</v>
      </c>
      <c r="N28" s="271">
        <f t="shared" si="33"/>
        <v>0</v>
      </c>
      <c r="O28" s="271"/>
      <c r="P28" s="271"/>
      <c r="Q28" s="270"/>
      <c r="R28" s="271">
        <f>D28*O28</f>
        <v>0</v>
      </c>
      <c r="S28" s="271">
        <f t="shared" si="34"/>
        <v>0</v>
      </c>
      <c r="T28" s="271">
        <f t="shared" si="35"/>
        <v>0</v>
      </c>
      <c r="U28" s="271">
        <f t="shared" si="35"/>
        <v>0</v>
      </c>
      <c r="V28" s="271">
        <f t="shared" si="36"/>
        <v>0</v>
      </c>
    </row>
    <row r="29" spans="1:22" x14ac:dyDescent="0.3">
      <c r="A29" s="267" t="s">
        <v>144</v>
      </c>
      <c r="B29" s="271"/>
      <c r="C29" s="271"/>
      <c r="D29" s="271"/>
      <c r="E29" s="271"/>
      <c r="F29" s="271"/>
      <c r="G29" s="270"/>
      <c r="H29" s="268">
        <f>D29*E29</f>
        <v>0</v>
      </c>
      <c r="I29" s="271">
        <f t="shared" ref="I29" si="37">SUM(G29:H29)</f>
        <v>0</v>
      </c>
      <c r="J29" s="271"/>
      <c r="K29" s="271"/>
      <c r="L29" s="271">
        <f t="shared" ref="L29:L32" si="38">B29*J29*K29</f>
        <v>0</v>
      </c>
      <c r="M29" s="271">
        <f t="shared" ref="M29:M32" si="39">C29*J29</f>
        <v>0</v>
      </c>
      <c r="N29" s="271">
        <f t="shared" si="33"/>
        <v>0</v>
      </c>
      <c r="O29" s="271"/>
      <c r="P29" s="271"/>
      <c r="Q29" s="270"/>
      <c r="R29" s="271">
        <f>D29*O29</f>
        <v>0</v>
      </c>
      <c r="S29" s="271">
        <f t="shared" si="34"/>
        <v>0</v>
      </c>
      <c r="T29" s="271">
        <f t="shared" si="35"/>
        <v>0</v>
      </c>
      <c r="U29" s="271">
        <f t="shared" si="35"/>
        <v>0</v>
      </c>
      <c r="V29" s="271">
        <f t="shared" si="36"/>
        <v>0</v>
      </c>
    </row>
    <row r="30" spans="1:22" x14ac:dyDescent="0.3">
      <c r="A30" s="267" t="s">
        <v>145</v>
      </c>
      <c r="B30" s="271"/>
      <c r="C30" s="271"/>
      <c r="D30" s="271"/>
      <c r="E30" s="271"/>
      <c r="F30" s="271"/>
      <c r="G30" s="271">
        <f t="shared" ref="G30:G32" si="40">B30*E30*F30</f>
        <v>0</v>
      </c>
      <c r="H30" s="271">
        <f t="shared" ref="H30:H32" si="41">C30*E30</f>
        <v>0</v>
      </c>
      <c r="I30" s="271">
        <f t="shared" si="32"/>
        <v>0</v>
      </c>
      <c r="J30" s="271"/>
      <c r="K30" s="271"/>
      <c r="L30" s="271">
        <f t="shared" si="38"/>
        <v>0</v>
      </c>
      <c r="M30" s="271">
        <f t="shared" si="39"/>
        <v>0</v>
      </c>
      <c r="N30" s="271">
        <f t="shared" si="33"/>
        <v>0</v>
      </c>
      <c r="O30" s="271"/>
      <c r="P30" s="271"/>
      <c r="Q30" s="270"/>
      <c r="R30" s="271">
        <f t="shared" ref="R30:R39" si="42">D30*O30</f>
        <v>0</v>
      </c>
      <c r="S30" s="271">
        <f t="shared" ref="S30:S39" si="43">SUM(Q30:R30)</f>
        <v>0</v>
      </c>
      <c r="T30" s="271">
        <f t="shared" si="35"/>
        <v>0</v>
      </c>
      <c r="U30" s="271">
        <f t="shared" si="35"/>
        <v>0</v>
      </c>
      <c r="V30" s="271">
        <f t="shared" si="36"/>
        <v>0</v>
      </c>
    </row>
    <row r="31" spans="1:22" hidden="1" x14ac:dyDescent="0.3">
      <c r="A31" s="267" t="s">
        <v>146</v>
      </c>
      <c r="B31" s="271">
        <v>0</v>
      </c>
      <c r="C31" s="271">
        <v>0</v>
      </c>
      <c r="D31" s="271"/>
      <c r="E31" s="271">
        <v>0</v>
      </c>
      <c r="F31" s="271">
        <v>0</v>
      </c>
      <c r="G31" s="271">
        <f t="shared" si="40"/>
        <v>0</v>
      </c>
      <c r="H31" s="271">
        <f t="shared" si="41"/>
        <v>0</v>
      </c>
      <c r="I31" s="271">
        <f t="shared" si="32"/>
        <v>0</v>
      </c>
      <c r="J31" s="271">
        <v>0</v>
      </c>
      <c r="K31" s="271">
        <v>0</v>
      </c>
      <c r="L31" s="271">
        <f t="shared" si="38"/>
        <v>0</v>
      </c>
      <c r="M31" s="271">
        <f t="shared" si="39"/>
        <v>0</v>
      </c>
      <c r="N31" s="271">
        <f t="shared" si="33"/>
        <v>0</v>
      </c>
      <c r="O31" s="271">
        <v>0</v>
      </c>
      <c r="P31" s="271">
        <v>0</v>
      </c>
      <c r="Q31" s="270"/>
      <c r="R31" s="271">
        <f t="shared" si="42"/>
        <v>0</v>
      </c>
      <c r="S31" s="271">
        <f t="shared" si="43"/>
        <v>0</v>
      </c>
      <c r="T31" s="271">
        <f t="shared" si="35"/>
        <v>0</v>
      </c>
      <c r="U31" s="271">
        <f t="shared" si="35"/>
        <v>0</v>
      </c>
      <c r="V31" s="271">
        <f t="shared" si="36"/>
        <v>0</v>
      </c>
    </row>
    <row r="32" spans="1:22" hidden="1" x14ac:dyDescent="0.3">
      <c r="A32" s="267" t="s">
        <v>147</v>
      </c>
      <c r="B32" s="271">
        <v>0</v>
      </c>
      <c r="C32" s="271">
        <v>0</v>
      </c>
      <c r="D32" s="271"/>
      <c r="E32" s="271">
        <v>0</v>
      </c>
      <c r="F32" s="271">
        <v>0</v>
      </c>
      <c r="G32" s="271">
        <f t="shared" si="40"/>
        <v>0</v>
      </c>
      <c r="H32" s="271">
        <f t="shared" si="41"/>
        <v>0</v>
      </c>
      <c r="I32" s="271">
        <f t="shared" si="32"/>
        <v>0</v>
      </c>
      <c r="J32" s="271">
        <v>0</v>
      </c>
      <c r="K32" s="271">
        <v>0</v>
      </c>
      <c r="L32" s="271">
        <f t="shared" si="38"/>
        <v>0</v>
      </c>
      <c r="M32" s="271">
        <f t="shared" si="39"/>
        <v>0</v>
      </c>
      <c r="N32" s="271">
        <f t="shared" si="33"/>
        <v>0</v>
      </c>
      <c r="O32" s="271">
        <v>0</v>
      </c>
      <c r="P32" s="271">
        <v>0</v>
      </c>
      <c r="Q32" s="270"/>
      <c r="R32" s="271">
        <f t="shared" si="42"/>
        <v>0</v>
      </c>
      <c r="S32" s="271">
        <f t="shared" si="43"/>
        <v>0</v>
      </c>
      <c r="T32" s="271">
        <f t="shared" si="35"/>
        <v>0</v>
      </c>
      <c r="U32" s="271">
        <f t="shared" si="35"/>
        <v>0</v>
      </c>
      <c r="V32" s="271">
        <f t="shared" si="36"/>
        <v>0</v>
      </c>
    </row>
    <row r="33" spans="1:22" s="266" customFormat="1" ht="18.75" hidden="1" x14ac:dyDescent="0.3">
      <c r="A33" s="263" t="s">
        <v>148</v>
      </c>
      <c r="B33" s="264"/>
      <c r="C33" s="264"/>
      <c r="D33" s="264"/>
      <c r="E33" s="264">
        <f>SUM(E34:E39)</f>
        <v>0</v>
      </c>
      <c r="F33" s="264">
        <f t="shared" ref="F33:V33" si="44">SUM(F34:F39)</f>
        <v>0</v>
      </c>
      <c r="G33" s="264">
        <f t="shared" si="44"/>
        <v>0</v>
      </c>
      <c r="H33" s="264">
        <f t="shared" si="44"/>
        <v>0</v>
      </c>
      <c r="I33" s="264">
        <f t="shared" si="44"/>
        <v>0</v>
      </c>
      <c r="J33" s="264">
        <f t="shared" si="44"/>
        <v>0</v>
      </c>
      <c r="K33" s="264">
        <f t="shared" si="44"/>
        <v>0</v>
      </c>
      <c r="L33" s="264">
        <f t="shared" si="44"/>
        <v>0</v>
      </c>
      <c r="M33" s="264">
        <f t="shared" si="44"/>
        <v>0</v>
      </c>
      <c r="N33" s="264">
        <f t="shared" si="44"/>
        <v>0</v>
      </c>
      <c r="O33" s="264">
        <f t="shared" si="44"/>
        <v>0</v>
      </c>
      <c r="P33" s="264">
        <f t="shared" si="44"/>
        <v>0</v>
      </c>
      <c r="Q33" s="270"/>
      <c r="R33" s="271">
        <f t="shared" si="42"/>
        <v>0</v>
      </c>
      <c r="S33" s="271">
        <f t="shared" si="43"/>
        <v>0</v>
      </c>
      <c r="T33" s="264">
        <f t="shared" si="44"/>
        <v>0</v>
      </c>
      <c r="U33" s="264">
        <f t="shared" si="44"/>
        <v>0</v>
      </c>
      <c r="V33" s="264">
        <f t="shared" si="44"/>
        <v>0</v>
      </c>
    </row>
    <row r="34" spans="1:22" hidden="1" x14ac:dyDescent="0.3">
      <c r="A34" s="267" t="s">
        <v>142</v>
      </c>
      <c r="B34" s="271">
        <v>0</v>
      </c>
      <c r="C34" s="271">
        <v>0</v>
      </c>
      <c r="D34" s="271"/>
      <c r="E34" s="271">
        <v>0</v>
      </c>
      <c r="F34" s="271">
        <v>0</v>
      </c>
      <c r="G34" s="271">
        <f t="shared" ref="G34:G39" si="45">B34*E34*F34</f>
        <v>0</v>
      </c>
      <c r="H34" s="271">
        <f t="shared" ref="H34:H39" si="46">C34*E34</f>
        <v>0</v>
      </c>
      <c r="I34" s="271">
        <f t="shared" ref="I34:I39" si="47">SUM(G34:H34)</f>
        <v>0</v>
      </c>
      <c r="J34" s="271">
        <v>0</v>
      </c>
      <c r="K34" s="271">
        <v>0</v>
      </c>
      <c r="L34" s="271">
        <f t="shared" ref="L34:L39" si="48">B34*J34*K34</f>
        <v>0</v>
      </c>
      <c r="M34" s="271">
        <f t="shared" ref="M34:M39" si="49">C34*J34</f>
        <v>0</v>
      </c>
      <c r="N34" s="271">
        <f t="shared" ref="N34:N39" si="50">SUM(L34:M34)</f>
        <v>0</v>
      </c>
      <c r="O34" s="271">
        <v>0</v>
      </c>
      <c r="P34" s="271">
        <v>0</v>
      </c>
      <c r="Q34" s="270"/>
      <c r="R34" s="271">
        <f t="shared" si="42"/>
        <v>0</v>
      </c>
      <c r="S34" s="271">
        <f t="shared" si="43"/>
        <v>0</v>
      </c>
      <c r="T34" s="271">
        <f t="shared" ref="T34:U39" si="51">G34+L34+Q34</f>
        <v>0</v>
      </c>
      <c r="U34" s="271">
        <f t="shared" si="51"/>
        <v>0</v>
      </c>
      <c r="V34" s="271">
        <f t="shared" ref="V34:V39" si="52">SUM(T34:U34)</f>
        <v>0</v>
      </c>
    </row>
    <row r="35" spans="1:22" hidden="1" x14ac:dyDescent="0.3">
      <c r="A35" s="267" t="s">
        <v>143</v>
      </c>
      <c r="B35" s="271">
        <v>0</v>
      </c>
      <c r="C35" s="271">
        <v>0</v>
      </c>
      <c r="D35" s="271"/>
      <c r="E35" s="271">
        <v>0</v>
      </c>
      <c r="F35" s="271">
        <v>0</v>
      </c>
      <c r="G35" s="271">
        <f t="shared" si="45"/>
        <v>0</v>
      </c>
      <c r="H35" s="271">
        <f t="shared" si="46"/>
        <v>0</v>
      </c>
      <c r="I35" s="271">
        <f t="shared" si="47"/>
        <v>0</v>
      </c>
      <c r="J35" s="271">
        <v>0</v>
      </c>
      <c r="K35" s="271">
        <v>0</v>
      </c>
      <c r="L35" s="271">
        <f t="shared" si="48"/>
        <v>0</v>
      </c>
      <c r="M35" s="271">
        <f t="shared" si="49"/>
        <v>0</v>
      </c>
      <c r="N35" s="271">
        <f t="shared" si="50"/>
        <v>0</v>
      </c>
      <c r="O35" s="271">
        <v>0</v>
      </c>
      <c r="P35" s="271">
        <v>0</v>
      </c>
      <c r="Q35" s="270"/>
      <c r="R35" s="271">
        <f t="shared" si="42"/>
        <v>0</v>
      </c>
      <c r="S35" s="271">
        <f t="shared" si="43"/>
        <v>0</v>
      </c>
      <c r="T35" s="271">
        <f t="shared" si="51"/>
        <v>0</v>
      </c>
      <c r="U35" s="271">
        <f t="shared" si="51"/>
        <v>0</v>
      </c>
      <c r="V35" s="271">
        <f t="shared" si="52"/>
        <v>0</v>
      </c>
    </row>
    <row r="36" spans="1:22" hidden="1" x14ac:dyDescent="0.3">
      <c r="A36" s="267" t="s">
        <v>144</v>
      </c>
      <c r="B36" s="271">
        <v>0</v>
      </c>
      <c r="C36" s="271">
        <v>0</v>
      </c>
      <c r="D36" s="271"/>
      <c r="E36" s="271">
        <v>0</v>
      </c>
      <c r="F36" s="271">
        <v>0</v>
      </c>
      <c r="G36" s="271">
        <f t="shared" si="45"/>
        <v>0</v>
      </c>
      <c r="H36" s="271">
        <f t="shared" si="46"/>
        <v>0</v>
      </c>
      <c r="I36" s="271">
        <f t="shared" si="47"/>
        <v>0</v>
      </c>
      <c r="J36" s="271">
        <v>0</v>
      </c>
      <c r="K36" s="271">
        <v>0</v>
      </c>
      <c r="L36" s="271">
        <f t="shared" si="48"/>
        <v>0</v>
      </c>
      <c r="M36" s="271">
        <f t="shared" si="49"/>
        <v>0</v>
      </c>
      <c r="N36" s="271">
        <f t="shared" si="50"/>
        <v>0</v>
      </c>
      <c r="O36" s="271">
        <v>0</v>
      </c>
      <c r="P36" s="271">
        <v>0</v>
      </c>
      <c r="Q36" s="270"/>
      <c r="R36" s="271">
        <f t="shared" si="42"/>
        <v>0</v>
      </c>
      <c r="S36" s="271">
        <f t="shared" si="43"/>
        <v>0</v>
      </c>
      <c r="T36" s="271">
        <f t="shared" si="51"/>
        <v>0</v>
      </c>
      <c r="U36" s="271">
        <f t="shared" si="51"/>
        <v>0</v>
      </c>
      <c r="V36" s="271">
        <f t="shared" si="52"/>
        <v>0</v>
      </c>
    </row>
    <row r="37" spans="1:22" hidden="1" x14ac:dyDescent="0.3">
      <c r="A37" s="267" t="s">
        <v>145</v>
      </c>
      <c r="B37" s="271">
        <v>0</v>
      </c>
      <c r="C37" s="271">
        <v>0</v>
      </c>
      <c r="D37" s="271"/>
      <c r="E37" s="271">
        <v>0</v>
      </c>
      <c r="F37" s="271">
        <v>0</v>
      </c>
      <c r="G37" s="271">
        <f t="shared" si="45"/>
        <v>0</v>
      </c>
      <c r="H37" s="271">
        <f t="shared" si="46"/>
        <v>0</v>
      </c>
      <c r="I37" s="271">
        <f t="shared" si="47"/>
        <v>0</v>
      </c>
      <c r="J37" s="271">
        <v>0</v>
      </c>
      <c r="K37" s="271">
        <v>0</v>
      </c>
      <c r="L37" s="271">
        <f t="shared" si="48"/>
        <v>0</v>
      </c>
      <c r="M37" s="271">
        <f t="shared" si="49"/>
        <v>0</v>
      </c>
      <c r="N37" s="271">
        <f t="shared" si="50"/>
        <v>0</v>
      </c>
      <c r="O37" s="271">
        <v>0</v>
      </c>
      <c r="P37" s="271">
        <v>0</v>
      </c>
      <c r="Q37" s="270"/>
      <c r="R37" s="271">
        <f t="shared" si="42"/>
        <v>0</v>
      </c>
      <c r="S37" s="271">
        <f t="shared" si="43"/>
        <v>0</v>
      </c>
      <c r="T37" s="271">
        <f t="shared" si="51"/>
        <v>0</v>
      </c>
      <c r="U37" s="271">
        <f t="shared" si="51"/>
        <v>0</v>
      </c>
      <c r="V37" s="271">
        <f t="shared" si="52"/>
        <v>0</v>
      </c>
    </row>
    <row r="38" spans="1:22" hidden="1" x14ac:dyDescent="0.3">
      <c r="A38" s="267" t="s">
        <v>146</v>
      </c>
      <c r="B38" s="271">
        <v>0</v>
      </c>
      <c r="C38" s="271">
        <v>0</v>
      </c>
      <c r="D38" s="271"/>
      <c r="E38" s="271">
        <v>0</v>
      </c>
      <c r="F38" s="271">
        <v>0</v>
      </c>
      <c r="G38" s="271">
        <f t="shared" si="45"/>
        <v>0</v>
      </c>
      <c r="H38" s="271">
        <f t="shared" si="46"/>
        <v>0</v>
      </c>
      <c r="I38" s="271">
        <f t="shared" si="47"/>
        <v>0</v>
      </c>
      <c r="J38" s="271">
        <v>0</v>
      </c>
      <c r="K38" s="271">
        <v>0</v>
      </c>
      <c r="L38" s="271">
        <f t="shared" si="48"/>
        <v>0</v>
      </c>
      <c r="M38" s="271">
        <f t="shared" si="49"/>
        <v>0</v>
      </c>
      <c r="N38" s="271">
        <f t="shared" si="50"/>
        <v>0</v>
      </c>
      <c r="O38" s="271">
        <v>0</v>
      </c>
      <c r="P38" s="271">
        <v>0</v>
      </c>
      <c r="Q38" s="270"/>
      <c r="R38" s="271">
        <f t="shared" si="42"/>
        <v>0</v>
      </c>
      <c r="S38" s="271">
        <f t="shared" si="43"/>
        <v>0</v>
      </c>
      <c r="T38" s="271">
        <f t="shared" si="51"/>
        <v>0</v>
      </c>
      <c r="U38" s="271">
        <f t="shared" si="51"/>
        <v>0</v>
      </c>
      <c r="V38" s="271">
        <f t="shared" si="52"/>
        <v>0</v>
      </c>
    </row>
    <row r="39" spans="1:22" hidden="1" x14ac:dyDescent="0.3">
      <c r="A39" s="274" t="s">
        <v>147</v>
      </c>
      <c r="B39" s="275">
        <v>0</v>
      </c>
      <c r="C39" s="275">
        <v>0</v>
      </c>
      <c r="D39" s="275"/>
      <c r="E39" s="275">
        <v>0</v>
      </c>
      <c r="F39" s="275">
        <v>0</v>
      </c>
      <c r="G39" s="275">
        <f t="shared" si="45"/>
        <v>0</v>
      </c>
      <c r="H39" s="275">
        <f t="shared" si="46"/>
        <v>0</v>
      </c>
      <c r="I39" s="275">
        <f t="shared" si="47"/>
        <v>0</v>
      </c>
      <c r="J39" s="275">
        <v>0</v>
      </c>
      <c r="K39" s="275">
        <v>0</v>
      </c>
      <c r="L39" s="275">
        <f t="shared" si="48"/>
        <v>0</v>
      </c>
      <c r="M39" s="275">
        <f t="shared" si="49"/>
        <v>0</v>
      </c>
      <c r="N39" s="275">
        <f t="shared" si="50"/>
        <v>0</v>
      </c>
      <c r="O39" s="275">
        <v>0</v>
      </c>
      <c r="P39" s="275">
        <v>0</v>
      </c>
      <c r="Q39" s="270"/>
      <c r="R39" s="271">
        <f t="shared" si="42"/>
        <v>0</v>
      </c>
      <c r="S39" s="271">
        <f t="shared" si="43"/>
        <v>0</v>
      </c>
      <c r="T39" s="275">
        <f t="shared" si="51"/>
        <v>0</v>
      </c>
      <c r="U39" s="275">
        <f t="shared" si="51"/>
        <v>0</v>
      </c>
      <c r="V39" s="275">
        <f t="shared" si="52"/>
        <v>0</v>
      </c>
    </row>
    <row r="40" spans="1:22" ht="18.75" customHeight="1" x14ac:dyDescent="0.3">
      <c r="A40" s="258" t="s">
        <v>42</v>
      </c>
      <c r="B40" s="276"/>
      <c r="C40" s="276"/>
      <c r="D40" s="276"/>
      <c r="E40" s="276">
        <f>+E41+E60</f>
        <v>0</v>
      </c>
      <c r="F40" s="276"/>
      <c r="G40" s="276">
        <f t="shared" ref="G40:V40" si="53">+G41+G60</f>
        <v>0</v>
      </c>
      <c r="H40" s="276">
        <f t="shared" si="53"/>
        <v>0</v>
      </c>
      <c r="I40" s="276">
        <f t="shared" si="53"/>
        <v>0</v>
      </c>
      <c r="J40" s="276">
        <f t="shared" si="53"/>
        <v>0</v>
      </c>
      <c r="K40" s="276"/>
      <c r="L40" s="276">
        <f t="shared" si="53"/>
        <v>0</v>
      </c>
      <c r="M40" s="276">
        <f t="shared" si="53"/>
        <v>0</v>
      </c>
      <c r="N40" s="276">
        <f t="shared" si="53"/>
        <v>0</v>
      </c>
      <c r="O40" s="276">
        <f t="shared" si="53"/>
        <v>0</v>
      </c>
      <c r="P40" s="276"/>
      <c r="Q40" s="276">
        <f t="shared" si="53"/>
        <v>0</v>
      </c>
      <c r="R40" s="276">
        <f t="shared" si="53"/>
        <v>0</v>
      </c>
      <c r="S40" s="276">
        <f t="shared" si="53"/>
        <v>0</v>
      </c>
      <c r="T40" s="276">
        <f t="shared" si="53"/>
        <v>0</v>
      </c>
      <c r="U40" s="276">
        <f t="shared" si="53"/>
        <v>0</v>
      </c>
      <c r="V40" s="276">
        <f t="shared" si="53"/>
        <v>0</v>
      </c>
    </row>
    <row r="41" spans="1:22" s="255" customFormat="1" ht="18.75" x14ac:dyDescent="0.3">
      <c r="A41" s="277" t="s">
        <v>78</v>
      </c>
      <c r="B41" s="278"/>
      <c r="C41" s="278"/>
      <c r="D41" s="278"/>
      <c r="E41" s="278">
        <f>E42+E51</f>
        <v>0</v>
      </c>
      <c r="F41" s="278"/>
      <c r="G41" s="278">
        <f>G42+G51</f>
        <v>0</v>
      </c>
      <c r="H41" s="278">
        <f>H42+H51</f>
        <v>0</v>
      </c>
      <c r="I41" s="278">
        <f>I42+I51</f>
        <v>0</v>
      </c>
      <c r="J41" s="278">
        <f>J42+J51</f>
        <v>0</v>
      </c>
      <c r="K41" s="278"/>
      <c r="L41" s="278">
        <f>L42+L51</f>
        <v>0</v>
      </c>
      <c r="M41" s="278">
        <f>M42+M51</f>
        <v>0</v>
      </c>
      <c r="N41" s="278">
        <f>N42+N51</f>
        <v>0</v>
      </c>
      <c r="O41" s="278">
        <f>O42+O51</f>
        <v>0</v>
      </c>
      <c r="P41" s="278"/>
      <c r="Q41" s="278">
        <f t="shared" ref="Q41:V41" si="54">Q42+Q51</f>
        <v>0</v>
      </c>
      <c r="R41" s="278">
        <f t="shared" si="54"/>
        <v>0</v>
      </c>
      <c r="S41" s="278">
        <f t="shared" si="54"/>
        <v>0</v>
      </c>
      <c r="T41" s="278">
        <f t="shared" si="54"/>
        <v>0</v>
      </c>
      <c r="U41" s="278">
        <f t="shared" si="54"/>
        <v>0</v>
      </c>
      <c r="V41" s="278">
        <f t="shared" si="54"/>
        <v>0</v>
      </c>
    </row>
    <row r="42" spans="1:22" s="262" customFormat="1" x14ac:dyDescent="0.3">
      <c r="A42" s="260" t="s">
        <v>121</v>
      </c>
      <c r="B42" s="261"/>
      <c r="C42" s="261"/>
      <c r="D42" s="261"/>
      <c r="E42" s="261">
        <f>E43+E47</f>
        <v>0</v>
      </c>
      <c r="F42" s="261"/>
      <c r="G42" s="261">
        <f>G43+G47</f>
        <v>0</v>
      </c>
      <c r="H42" s="261">
        <f t="shared" ref="H42:J42" si="55">H43+H47</f>
        <v>0</v>
      </c>
      <c r="I42" s="261">
        <f t="shared" si="55"/>
        <v>0</v>
      </c>
      <c r="J42" s="261">
        <f t="shared" si="55"/>
        <v>0</v>
      </c>
      <c r="K42" s="261"/>
      <c r="L42" s="261">
        <f>L43+L47</f>
        <v>0</v>
      </c>
      <c r="M42" s="261">
        <f t="shared" ref="M42:V42" si="56">M43+M47</f>
        <v>0</v>
      </c>
      <c r="N42" s="261">
        <f t="shared" si="56"/>
        <v>0</v>
      </c>
      <c r="O42" s="261">
        <f t="shared" si="56"/>
        <v>0</v>
      </c>
      <c r="P42" s="261"/>
      <c r="Q42" s="261">
        <f t="shared" si="56"/>
        <v>0</v>
      </c>
      <c r="R42" s="261">
        <f t="shared" si="56"/>
        <v>0</v>
      </c>
      <c r="S42" s="261">
        <f t="shared" si="56"/>
        <v>0</v>
      </c>
      <c r="T42" s="261">
        <f t="shared" si="56"/>
        <v>0</v>
      </c>
      <c r="U42" s="261">
        <f t="shared" si="56"/>
        <v>0</v>
      </c>
      <c r="V42" s="261">
        <f t="shared" si="56"/>
        <v>0</v>
      </c>
    </row>
    <row r="43" spans="1:22" s="266" customFormat="1" ht="18.75" x14ac:dyDescent="0.3">
      <c r="A43" s="263" t="s">
        <v>149</v>
      </c>
      <c r="B43" s="264"/>
      <c r="C43" s="264"/>
      <c r="D43" s="264"/>
      <c r="E43" s="264">
        <f t="shared" ref="E43:V43" si="57">SUM(E44:E46)</f>
        <v>0</v>
      </c>
      <c r="F43" s="264">
        <f t="shared" si="57"/>
        <v>0</v>
      </c>
      <c r="G43" s="264">
        <f t="shared" si="57"/>
        <v>0</v>
      </c>
      <c r="H43" s="264">
        <f t="shared" si="57"/>
        <v>0</v>
      </c>
      <c r="I43" s="264">
        <f t="shared" si="57"/>
        <v>0</v>
      </c>
      <c r="J43" s="264">
        <f t="shared" si="57"/>
        <v>0</v>
      </c>
      <c r="K43" s="264">
        <f t="shared" si="57"/>
        <v>0</v>
      </c>
      <c r="L43" s="264">
        <f t="shared" si="57"/>
        <v>0</v>
      </c>
      <c r="M43" s="264">
        <f t="shared" si="57"/>
        <v>0</v>
      </c>
      <c r="N43" s="264">
        <f t="shared" si="57"/>
        <v>0</v>
      </c>
      <c r="O43" s="264">
        <f t="shared" si="57"/>
        <v>0</v>
      </c>
      <c r="P43" s="264">
        <f t="shared" si="57"/>
        <v>0</v>
      </c>
      <c r="Q43" s="264">
        <f t="shared" si="57"/>
        <v>0</v>
      </c>
      <c r="R43" s="264">
        <f t="shared" si="57"/>
        <v>0</v>
      </c>
      <c r="S43" s="264">
        <f t="shared" si="57"/>
        <v>0</v>
      </c>
      <c r="T43" s="264">
        <f t="shared" si="57"/>
        <v>0</v>
      </c>
      <c r="U43" s="264">
        <f t="shared" si="57"/>
        <v>0</v>
      </c>
      <c r="V43" s="264">
        <f t="shared" si="57"/>
        <v>0</v>
      </c>
    </row>
    <row r="44" spans="1:22" x14ac:dyDescent="0.3">
      <c r="A44" s="267" t="s">
        <v>142</v>
      </c>
      <c r="B44" s="271">
        <v>0</v>
      </c>
      <c r="C44" s="271">
        <v>0</v>
      </c>
      <c r="D44" s="271"/>
      <c r="E44" s="271">
        <v>0</v>
      </c>
      <c r="F44" s="271">
        <v>0</v>
      </c>
      <c r="G44" s="270"/>
      <c r="H44" s="268">
        <f>D44*E44</f>
        <v>0</v>
      </c>
      <c r="I44" s="271">
        <f>SUM(G44:H44)</f>
        <v>0</v>
      </c>
      <c r="J44" s="271">
        <v>0</v>
      </c>
      <c r="K44" s="271">
        <v>0</v>
      </c>
      <c r="L44" s="270"/>
      <c r="M44" s="268">
        <f>D44*J44</f>
        <v>0</v>
      </c>
      <c r="N44" s="271">
        <f>SUM(L44:M44)</f>
        <v>0</v>
      </c>
      <c r="O44" s="271">
        <v>0</v>
      </c>
      <c r="P44" s="271">
        <v>0</v>
      </c>
      <c r="Q44" s="270"/>
      <c r="R44" s="268">
        <f>D44*O44</f>
        <v>0</v>
      </c>
      <c r="S44" s="271">
        <f>SUM(Q44:R44)</f>
        <v>0</v>
      </c>
      <c r="T44" s="271">
        <f t="shared" ref="T44:U46" si="58">G44+L44+Q44</f>
        <v>0</v>
      </c>
      <c r="U44" s="271">
        <f t="shared" si="58"/>
        <v>0</v>
      </c>
      <c r="V44" s="271">
        <f>SUM(T44:U44)</f>
        <v>0</v>
      </c>
    </row>
    <row r="45" spans="1:22" x14ac:dyDescent="0.3">
      <c r="A45" s="267" t="s">
        <v>143</v>
      </c>
      <c r="B45" s="271">
        <v>0</v>
      </c>
      <c r="C45" s="271">
        <v>0</v>
      </c>
      <c r="D45" s="271"/>
      <c r="E45" s="271">
        <v>0</v>
      </c>
      <c r="F45" s="271">
        <v>0</v>
      </c>
      <c r="G45" s="270"/>
      <c r="H45" s="268">
        <f>D45*E45</f>
        <v>0</v>
      </c>
      <c r="I45" s="271">
        <f>SUM(G45:H45)</f>
        <v>0</v>
      </c>
      <c r="J45" s="271">
        <v>0</v>
      </c>
      <c r="K45" s="271">
        <v>0</v>
      </c>
      <c r="L45" s="270"/>
      <c r="M45" s="268">
        <f>D45*J45</f>
        <v>0</v>
      </c>
      <c r="N45" s="271">
        <f>SUM(L45:M45)</f>
        <v>0</v>
      </c>
      <c r="O45" s="271">
        <v>0</v>
      </c>
      <c r="P45" s="271">
        <v>0</v>
      </c>
      <c r="Q45" s="270"/>
      <c r="R45" s="271">
        <f>D45*O45</f>
        <v>0</v>
      </c>
      <c r="S45" s="271">
        <f>SUM(Q45:R45)</f>
        <v>0</v>
      </c>
      <c r="T45" s="271">
        <f t="shared" si="58"/>
        <v>0</v>
      </c>
      <c r="U45" s="271">
        <f t="shared" si="58"/>
        <v>0</v>
      </c>
      <c r="V45" s="271">
        <f>SUM(T45:U45)</f>
        <v>0</v>
      </c>
    </row>
    <row r="46" spans="1:22" hidden="1" x14ac:dyDescent="0.3">
      <c r="A46" s="267" t="s">
        <v>144</v>
      </c>
      <c r="B46" s="271">
        <v>0</v>
      </c>
      <c r="C46" s="271">
        <v>0</v>
      </c>
      <c r="D46" s="271"/>
      <c r="E46" s="271">
        <v>0</v>
      </c>
      <c r="F46" s="271">
        <v>0</v>
      </c>
      <c r="G46" s="271">
        <f>B46*E46*F46</f>
        <v>0</v>
      </c>
      <c r="H46" s="271">
        <f>C46*E46</f>
        <v>0</v>
      </c>
      <c r="I46" s="271">
        <f>SUM(G46:H46)</f>
        <v>0</v>
      </c>
      <c r="J46" s="271">
        <v>0</v>
      </c>
      <c r="K46" s="271">
        <v>0</v>
      </c>
      <c r="L46" s="271">
        <f>B46*J46*K46</f>
        <v>0</v>
      </c>
      <c r="M46" s="271">
        <f>C46*J46</f>
        <v>0</v>
      </c>
      <c r="N46" s="271">
        <f>SUM(L46:M46)</f>
        <v>0</v>
      </c>
      <c r="O46" s="271">
        <v>0</v>
      </c>
      <c r="P46" s="271">
        <v>0</v>
      </c>
      <c r="Q46" s="271">
        <f>B46*O46*P46</f>
        <v>0</v>
      </c>
      <c r="R46" s="271">
        <f>C46*O46</f>
        <v>0</v>
      </c>
      <c r="S46" s="271">
        <f>SUM(Q46:R46)</f>
        <v>0</v>
      </c>
      <c r="T46" s="271">
        <f t="shared" si="58"/>
        <v>0</v>
      </c>
      <c r="U46" s="271">
        <f t="shared" si="58"/>
        <v>0</v>
      </c>
      <c r="V46" s="271">
        <f>SUM(T46:U46)</f>
        <v>0</v>
      </c>
    </row>
    <row r="47" spans="1:22" s="266" customFormat="1" ht="18.75" hidden="1" x14ac:dyDescent="0.3">
      <c r="A47" s="263" t="s">
        <v>150</v>
      </c>
      <c r="B47" s="264"/>
      <c r="C47" s="264"/>
      <c r="D47" s="264"/>
      <c r="E47" s="264">
        <f t="shared" ref="E47:V47" si="59">SUM(E48:E50)</f>
        <v>0</v>
      </c>
      <c r="F47" s="264">
        <f t="shared" si="59"/>
        <v>0</v>
      </c>
      <c r="G47" s="264">
        <f t="shared" si="59"/>
        <v>0</v>
      </c>
      <c r="H47" s="264">
        <f t="shared" si="59"/>
        <v>0</v>
      </c>
      <c r="I47" s="264">
        <f t="shared" si="59"/>
        <v>0</v>
      </c>
      <c r="J47" s="264">
        <f t="shared" si="59"/>
        <v>0</v>
      </c>
      <c r="K47" s="264">
        <f t="shared" si="59"/>
        <v>0</v>
      </c>
      <c r="L47" s="264">
        <f t="shared" si="59"/>
        <v>0</v>
      </c>
      <c r="M47" s="264">
        <f t="shared" si="59"/>
        <v>0</v>
      </c>
      <c r="N47" s="264">
        <f t="shared" si="59"/>
        <v>0</v>
      </c>
      <c r="O47" s="264">
        <f t="shared" si="59"/>
        <v>0</v>
      </c>
      <c r="P47" s="264">
        <f t="shared" si="59"/>
        <v>0</v>
      </c>
      <c r="Q47" s="264">
        <f t="shared" si="59"/>
        <v>0</v>
      </c>
      <c r="R47" s="264">
        <f t="shared" si="59"/>
        <v>0</v>
      </c>
      <c r="S47" s="264">
        <f t="shared" si="59"/>
        <v>0</v>
      </c>
      <c r="T47" s="264">
        <f t="shared" si="59"/>
        <v>0</v>
      </c>
      <c r="U47" s="264">
        <f t="shared" si="59"/>
        <v>0</v>
      </c>
      <c r="V47" s="264">
        <f t="shared" si="59"/>
        <v>0</v>
      </c>
    </row>
    <row r="48" spans="1:22" hidden="1" x14ac:dyDescent="0.3">
      <c r="A48" s="267" t="s">
        <v>142</v>
      </c>
      <c r="B48" s="271">
        <v>0</v>
      </c>
      <c r="C48" s="271">
        <v>0</v>
      </c>
      <c r="D48" s="271"/>
      <c r="E48" s="271">
        <v>0</v>
      </c>
      <c r="F48" s="271">
        <v>0</v>
      </c>
      <c r="G48" s="271">
        <f>B48*E48*F48</f>
        <v>0</v>
      </c>
      <c r="H48" s="271">
        <f>C48*E48</f>
        <v>0</v>
      </c>
      <c r="I48" s="271">
        <f>SUM(G48:H48)</f>
        <v>0</v>
      </c>
      <c r="J48" s="271">
        <v>0</v>
      </c>
      <c r="K48" s="271">
        <v>0</v>
      </c>
      <c r="L48" s="271">
        <f>B48*J48*K48</f>
        <v>0</v>
      </c>
      <c r="M48" s="271">
        <f>C48*J48</f>
        <v>0</v>
      </c>
      <c r="N48" s="271">
        <f>SUM(L48:M48)</f>
        <v>0</v>
      </c>
      <c r="O48" s="271">
        <v>0</v>
      </c>
      <c r="P48" s="271">
        <v>0</v>
      </c>
      <c r="Q48" s="271">
        <f>B48*O48*P48</f>
        <v>0</v>
      </c>
      <c r="R48" s="271">
        <f>C48*O48</f>
        <v>0</v>
      </c>
      <c r="S48" s="271">
        <f>SUM(Q48:R48)</f>
        <v>0</v>
      </c>
      <c r="T48" s="271">
        <f t="shared" ref="T48:U50" si="60">G48+L48+Q48</f>
        <v>0</v>
      </c>
      <c r="U48" s="271">
        <f t="shared" si="60"/>
        <v>0</v>
      </c>
      <c r="V48" s="271">
        <f>SUM(T48:U48)</f>
        <v>0</v>
      </c>
    </row>
    <row r="49" spans="1:22" hidden="1" x14ac:dyDescent="0.3">
      <c r="A49" s="267" t="s">
        <v>143</v>
      </c>
      <c r="B49" s="271">
        <v>0</v>
      </c>
      <c r="C49" s="271">
        <v>0</v>
      </c>
      <c r="D49" s="271"/>
      <c r="E49" s="271">
        <v>0</v>
      </c>
      <c r="F49" s="271">
        <v>0</v>
      </c>
      <c r="G49" s="271">
        <f>B49*E49*F49</f>
        <v>0</v>
      </c>
      <c r="H49" s="271">
        <f>C49*E49</f>
        <v>0</v>
      </c>
      <c r="I49" s="271">
        <f>SUM(G49:H49)</f>
        <v>0</v>
      </c>
      <c r="J49" s="271">
        <v>0</v>
      </c>
      <c r="K49" s="271">
        <v>0</v>
      </c>
      <c r="L49" s="271">
        <f>B49*J49*K49</f>
        <v>0</v>
      </c>
      <c r="M49" s="271">
        <f>C49*J49</f>
        <v>0</v>
      </c>
      <c r="N49" s="271">
        <f>SUM(L49:M49)</f>
        <v>0</v>
      </c>
      <c r="O49" s="271">
        <v>0</v>
      </c>
      <c r="P49" s="271">
        <v>0</v>
      </c>
      <c r="Q49" s="271">
        <f>B49*O49*P49</f>
        <v>0</v>
      </c>
      <c r="R49" s="271">
        <f>C49*O49</f>
        <v>0</v>
      </c>
      <c r="S49" s="271">
        <f>SUM(Q49:R49)</f>
        <v>0</v>
      </c>
      <c r="T49" s="271">
        <f t="shared" si="60"/>
        <v>0</v>
      </c>
      <c r="U49" s="271">
        <f t="shared" si="60"/>
        <v>0</v>
      </c>
      <c r="V49" s="271">
        <f>SUM(T49:U49)</f>
        <v>0</v>
      </c>
    </row>
    <row r="50" spans="1:22" hidden="1" x14ac:dyDescent="0.3">
      <c r="A50" s="267" t="s">
        <v>144</v>
      </c>
      <c r="B50" s="271">
        <v>0</v>
      </c>
      <c r="C50" s="271">
        <v>0</v>
      </c>
      <c r="D50" s="271"/>
      <c r="E50" s="271">
        <v>0</v>
      </c>
      <c r="F50" s="271">
        <v>0</v>
      </c>
      <c r="G50" s="271">
        <f>B50*E50*F50</f>
        <v>0</v>
      </c>
      <c r="H50" s="271">
        <f>C50*E50</f>
        <v>0</v>
      </c>
      <c r="I50" s="271">
        <f>SUM(G50:H50)</f>
        <v>0</v>
      </c>
      <c r="J50" s="271">
        <v>0</v>
      </c>
      <c r="K50" s="271">
        <v>0</v>
      </c>
      <c r="L50" s="271">
        <f>B50*J50*K50</f>
        <v>0</v>
      </c>
      <c r="M50" s="271">
        <f>C50*J50</f>
        <v>0</v>
      </c>
      <c r="N50" s="271">
        <f>SUM(L50:M50)</f>
        <v>0</v>
      </c>
      <c r="O50" s="271">
        <v>0</v>
      </c>
      <c r="P50" s="271">
        <v>0</v>
      </c>
      <c r="Q50" s="271">
        <f>B50*O50*P50</f>
        <v>0</v>
      </c>
      <c r="R50" s="271">
        <f>C50*O50</f>
        <v>0</v>
      </c>
      <c r="S50" s="271">
        <f>SUM(Q50:R50)</f>
        <v>0</v>
      </c>
      <c r="T50" s="271">
        <f t="shared" si="60"/>
        <v>0</v>
      </c>
      <c r="U50" s="271">
        <f t="shared" si="60"/>
        <v>0</v>
      </c>
      <c r="V50" s="271">
        <f>SUM(T50:U50)</f>
        <v>0</v>
      </c>
    </row>
    <row r="51" spans="1:22" s="262" customFormat="1" x14ac:dyDescent="0.3">
      <c r="A51" s="260" t="s">
        <v>122</v>
      </c>
      <c r="B51" s="261"/>
      <c r="C51" s="261"/>
      <c r="D51" s="261"/>
      <c r="E51" s="261">
        <f>E52+E56</f>
        <v>0</v>
      </c>
      <c r="F51" s="261"/>
      <c r="G51" s="261">
        <f t="shared" ref="G51:V51" si="61">G52+G56</f>
        <v>0</v>
      </c>
      <c r="H51" s="261">
        <f t="shared" si="61"/>
        <v>0</v>
      </c>
      <c r="I51" s="261">
        <f t="shared" si="61"/>
        <v>0</v>
      </c>
      <c r="J51" s="261">
        <f t="shared" si="61"/>
        <v>0</v>
      </c>
      <c r="K51" s="261"/>
      <c r="L51" s="261">
        <f t="shared" si="61"/>
        <v>0</v>
      </c>
      <c r="M51" s="261">
        <f t="shared" si="61"/>
        <v>0</v>
      </c>
      <c r="N51" s="261">
        <f t="shared" si="61"/>
        <v>0</v>
      </c>
      <c r="O51" s="261">
        <f t="shared" si="61"/>
        <v>0</v>
      </c>
      <c r="P51" s="261"/>
      <c r="Q51" s="261">
        <f t="shared" si="61"/>
        <v>0</v>
      </c>
      <c r="R51" s="261">
        <f t="shared" si="61"/>
        <v>0</v>
      </c>
      <c r="S51" s="261">
        <f t="shared" si="61"/>
        <v>0</v>
      </c>
      <c r="T51" s="261">
        <f t="shared" si="61"/>
        <v>0</v>
      </c>
      <c r="U51" s="261">
        <f t="shared" si="61"/>
        <v>0</v>
      </c>
      <c r="V51" s="261">
        <f t="shared" si="61"/>
        <v>0</v>
      </c>
    </row>
    <row r="52" spans="1:22" s="266" customFormat="1" ht="18.75" x14ac:dyDescent="0.3">
      <c r="A52" s="263" t="s">
        <v>149</v>
      </c>
      <c r="B52" s="264"/>
      <c r="C52" s="264"/>
      <c r="D52" s="264"/>
      <c r="E52" s="264">
        <f t="shared" ref="E52:V52" si="62">SUM(E53:E55)</f>
        <v>0</v>
      </c>
      <c r="F52" s="264">
        <f t="shared" si="62"/>
        <v>0</v>
      </c>
      <c r="G52" s="264">
        <f t="shared" si="62"/>
        <v>0</v>
      </c>
      <c r="H52" s="264">
        <f t="shared" si="62"/>
        <v>0</v>
      </c>
      <c r="I52" s="264">
        <f t="shared" si="62"/>
        <v>0</v>
      </c>
      <c r="J52" s="264">
        <f t="shared" si="62"/>
        <v>0</v>
      </c>
      <c r="K52" s="264">
        <f t="shared" si="62"/>
        <v>0</v>
      </c>
      <c r="L52" s="264">
        <f t="shared" si="62"/>
        <v>0</v>
      </c>
      <c r="M52" s="264">
        <f t="shared" si="62"/>
        <v>0</v>
      </c>
      <c r="N52" s="264">
        <f t="shared" si="62"/>
        <v>0</v>
      </c>
      <c r="O52" s="264">
        <f t="shared" si="62"/>
        <v>0</v>
      </c>
      <c r="P52" s="264">
        <f t="shared" si="62"/>
        <v>0</v>
      </c>
      <c r="Q52" s="264">
        <f t="shared" si="62"/>
        <v>0</v>
      </c>
      <c r="R52" s="264">
        <f t="shared" si="62"/>
        <v>0</v>
      </c>
      <c r="S52" s="264">
        <f t="shared" si="62"/>
        <v>0</v>
      </c>
      <c r="T52" s="264">
        <f t="shared" si="62"/>
        <v>0</v>
      </c>
      <c r="U52" s="264">
        <f t="shared" si="62"/>
        <v>0</v>
      </c>
      <c r="V52" s="264">
        <f t="shared" si="62"/>
        <v>0</v>
      </c>
    </row>
    <row r="53" spans="1:22" x14ac:dyDescent="0.3">
      <c r="A53" s="267" t="s">
        <v>142</v>
      </c>
      <c r="B53" s="271">
        <v>0</v>
      </c>
      <c r="C53" s="271">
        <v>0</v>
      </c>
      <c r="D53" s="271"/>
      <c r="E53" s="271">
        <v>0</v>
      </c>
      <c r="F53" s="271">
        <v>0</v>
      </c>
      <c r="G53" s="270"/>
      <c r="H53" s="268">
        <f>D53*E53</f>
        <v>0</v>
      </c>
      <c r="I53" s="271">
        <f>SUM(G53:H53)</f>
        <v>0</v>
      </c>
      <c r="J53" s="271">
        <v>0</v>
      </c>
      <c r="K53" s="271">
        <v>0</v>
      </c>
      <c r="L53" s="270"/>
      <c r="M53" s="268">
        <f>D53*J53</f>
        <v>0</v>
      </c>
      <c r="N53" s="271">
        <f>SUM(L53:M53)</f>
        <v>0</v>
      </c>
      <c r="O53" s="271">
        <v>0</v>
      </c>
      <c r="P53" s="271">
        <v>0</v>
      </c>
      <c r="Q53" s="270"/>
      <c r="R53" s="268">
        <f>D53*O53</f>
        <v>0</v>
      </c>
      <c r="S53" s="271">
        <f>SUM(Q53:R53)</f>
        <v>0</v>
      </c>
      <c r="T53" s="271">
        <f t="shared" ref="T53:U55" si="63">G53+L53+Q53</f>
        <v>0</v>
      </c>
      <c r="U53" s="271">
        <f t="shared" si="63"/>
        <v>0</v>
      </c>
      <c r="V53" s="271">
        <f>SUM(T53:U53)</f>
        <v>0</v>
      </c>
    </row>
    <row r="54" spans="1:22" x14ac:dyDescent="0.3">
      <c r="A54" s="267" t="s">
        <v>143</v>
      </c>
      <c r="B54" s="271">
        <v>0</v>
      </c>
      <c r="C54" s="271">
        <v>0</v>
      </c>
      <c r="D54" s="271"/>
      <c r="E54" s="271">
        <v>0</v>
      </c>
      <c r="F54" s="271">
        <v>0</v>
      </c>
      <c r="G54" s="270"/>
      <c r="H54" s="268">
        <f>D54*E54</f>
        <v>0</v>
      </c>
      <c r="I54" s="271">
        <f>SUM(G54:H54)</f>
        <v>0</v>
      </c>
      <c r="J54" s="271">
        <v>0</v>
      </c>
      <c r="K54" s="271">
        <v>0</v>
      </c>
      <c r="L54" s="270"/>
      <c r="M54" s="268">
        <f>D54*J54</f>
        <v>0</v>
      </c>
      <c r="N54" s="271">
        <f>SUM(L54:M54)</f>
        <v>0</v>
      </c>
      <c r="O54" s="271">
        <v>0</v>
      </c>
      <c r="P54" s="271">
        <v>0</v>
      </c>
      <c r="Q54" s="270"/>
      <c r="R54" s="271">
        <f>D54*O54</f>
        <v>0</v>
      </c>
      <c r="S54" s="271">
        <f>SUM(Q54:R54)</f>
        <v>0</v>
      </c>
      <c r="T54" s="271">
        <f t="shared" si="63"/>
        <v>0</v>
      </c>
      <c r="U54" s="271">
        <f t="shared" si="63"/>
        <v>0</v>
      </c>
      <c r="V54" s="271">
        <f>SUM(T54:U54)</f>
        <v>0</v>
      </c>
    </row>
    <row r="55" spans="1:22" hidden="1" x14ac:dyDescent="0.3">
      <c r="A55" s="267" t="s">
        <v>144</v>
      </c>
      <c r="B55" s="271">
        <v>0</v>
      </c>
      <c r="C55" s="271">
        <v>0</v>
      </c>
      <c r="D55" s="271"/>
      <c r="E55" s="271">
        <v>0</v>
      </c>
      <c r="F55" s="271">
        <v>0</v>
      </c>
      <c r="G55" s="271">
        <f>B55*E55*F55</f>
        <v>0</v>
      </c>
      <c r="H55" s="271">
        <f>C55*E55</f>
        <v>0</v>
      </c>
      <c r="I55" s="271">
        <f>SUM(G55:H55)</f>
        <v>0</v>
      </c>
      <c r="J55" s="271">
        <v>0</v>
      </c>
      <c r="K55" s="271">
        <v>0</v>
      </c>
      <c r="L55" s="271">
        <f>B55*J55*K55</f>
        <v>0</v>
      </c>
      <c r="M55" s="271">
        <f>C55*J55</f>
        <v>0</v>
      </c>
      <c r="N55" s="271">
        <f>SUM(L55:M55)</f>
        <v>0</v>
      </c>
      <c r="O55" s="271">
        <v>0</v>
      </c>
      <c r="P55" s="271">
        <v>0</v>
      </c>
      <c r="Q55" s="271">
        <f>B55*O55*P55</f>
        <v>0</v>
      </c>
      <c r="R55" s="271">
        <f>C55*O55</f>
        <v>0</v>
      </c>
      <c r="S55" s="271">
        <f>SUM(Q55:R55)</f>
        <v>0</v>
      </c>
      <c r="T55" s="271">
        <f t="shared" si="63"/>
        <v>0</v>
      </c>
      <c r="U55" s="271">
        <f t="shared" si="63"/>
        <v>0</v>
      </c>
      <c r="V55" s="271">
        <f>SUM(T55:U55)</f>
        <v>0</v>
      </c>
    </row>
    <row r="56" spans="1:22" s="266" customFormat="1" ht="18.75" hidden="1" x14ac:dyDescent="0.3">
      <c r="A56" s="263" t="s">
        <v>150</v>
      </c>
      <c r="B56" s="264"/>
      <c r="C56" s="264"/>
      <c r="D56" s="264"/>
      <c r="E56" s="264">
        <f t="shared" ref="E56:V56" si="64">SUM(E57:E59)</f>
        <v>0</v>
      </c>
      <c r="F56" s="264">
        <f t="shared" si="64"/>
        <v>0</v>
      </c>
      <c r="G56" s="264">
        <f t="shared" si="64"/>
        <v>0</v>
      </c>
      <c r="H56" s="264">
        <f t="shared" si="64"/>
        <v>0</v>
      </c>
      <c r="I56" s="264">
        <f t="shared" si="64"/>
        <v>0</v>
      </c>
      <c r="J56" s="264">
        <f t="shared" si="64"/>
        <v>0</v>
      </c>
      <c r="K56" s="264">
        <f t="shared" si="64"/>
        <v>0</v>
      </c>
      <c r="L56" s="264">
        <f t="shared" si="64"/>
        <v>0</v>
      </c>
      <c r="M56" s="264">
        <f t="shared" si="64"/>
        <v>0</v>
      </c>
      <c r="N56" s="264">
        <f t="shared" si="64"/>
        <v>0</v>
      </c>
      <c r="O56" s="264">
        <f t="shared" si="64"/>
        <v>0</v>
      </c>
      <c r="P56" s="264">
        <f t="shared" si="64"/>
        <v>0</v>
      </c>
      <c r="Q56" s="264">
        <f t="shared" si="64"/>
        <v>0</v>
      </c>
      <c r="R56" s="264">
        <f t="shared" si="64"/>
        <v>0</v>
      </c>
      <c r="S56" s="264">
        <f t="shared" si="64"/>
        <v>0</v>
      </c>
      <c r="T56" s="264">
        <f t="shared" si="64"/>
        <v>0</v>
      </c>
      <c r="U56" s="264">
        <f t="shared" si="64"/>
        <v>0</v>
      </c>
      <c r="V56" s="264">
        <f t="shared" si="64"/>
        <v>0</v>
      </c>
    </row>
    <row r="57" spans="1:22" hidden="1" x14ac:dyDescent="0.3">
      <c r="A57" s="267" t="s">
        <v>142</v>
      </c>
      <c r="B57" s="271">
        <v>0</v>
      </c>
      <c r="C57" s="271">
        <v>0</v>
      </c>
      <c r="D57" s="271"/>
      <c r="E57" s="271">
        <v>0</v>
      </c>
      <c r="F57" s="271">
        <v>0</v>
      </c>
      <c r="G57" s="271">
        <f>B57*E57*F57</f>
        <v>0</v>
      </c>
      <c r="H57" s="271">
        <f>C57*E57</f>
        <v>0</v>
      </c>
      <c r="I57" s="271">
        <f>SUM(G57:H57)</f>
        <v>0</v>
      </c>
      <c r="J57" s="271">
        <v>0</v>
      </c>
      <c r="K57" s="271">
        <v>0</v>
      </c>
      <c r="L57" s="271">
        <f>B57*J57*K57</f>
        <v>0</v>
      </c>
      <c r="M57" s="271">
        <f>C57*J57</f>
        <v>0</v>
      </c>
      <c r="N57" s="271">
        <f>SUM(L57:M57)</f>
        <v>0</v>
      </c>
      <c r="O57" s="271">
        <v>0</v>
      </c>
      <c r="P57" s="271">
        <v>0</v>
      </c>
      <c r="Q57" s="271">
        <f>B57*O57*P57</f>
        <v>0</v>
      </c>
      <c r="R57" s="271">
        <f>C57*O57</f>
        <v>0</v>
      </c>
      <c r="S57" s="271">
        <f>SUM(Q57:R57)</f>
        <v>0</v>
      </c>
      <c r="T57" s="271">
        <f t="shared" ref="T57:U59" si="65">G57+L57+Q57</f>
        <v>0</v>
      </c>
      <c r="U57" s="271">
        <f t="shared" si="65"/>
        <v>0</v>
      </c>
      <c r="V57" s="271">
        <f>SUM(T57:U57)</f>
        <v>0</v>
      </c>
    </row>
    <row r="58" spans="1:22" hidden="1" x14ac:dyDescent="0.3">
      <c r="A58" s="267" t="s">
        <v>143</v>
      </c>
      <c r="B58" s="271">
        <v>0</v>
      </c>
      <c r="C58" s="271">
        <v>0</v>
      </c>
      <c r="D58" s="271"/>
      <c r="E58" s="271">
        <v>0</v>
      </c>
      <c r="F58" s="271">
        <v>0</v>
      </c>
      <c r="G58" s="271">
        <f>B58*E58*F58</f>
        <v>0</v>
      </c>
      <c r="H58" s="271">
        <f>C58*E58</f>
        <v>0</v>
      </c>
      <c r="I58" s="271">
        <f>SUM(G58:H58)</f>
        <v>0</v>
      </c>
      <c r="J58" s="271">
        <v>0</v>
      </c>
      <c r="K58" s="271">
        <v>0</v>
      </c>
      <c r="L58" s="271">
        <f>B58*J58*K58</f>
        <v>0</v>
      </c>
      <c r="M58" s="271">
        <f>C58*J58</f>
        <v>0</v>
      </c>
      <c r="N58" s="271">
        <f>SUM(L58:M58)</f>
        <v>0</v>
      </c>
      <c r="O58" s="271">
        <v>0</v>
      </c>
      <c r="P58" s="271">
        <v>0</v>
      </c>
      <c r="Q58" s="271">
        <f>B58*O58*P58</f>
        <v>0</v>
      </c>
      <c r="R58" s="271">
        <f>C58*O58</f>
        <v>0</v>
      </c>
      <c r="S58" s="271">
        <f>SUM(Q58:R58)</f>
        <v>0</v>
      </c>
      <c r="T58" s="271">
        <f t="shared" si="65"/>
        <v>0</v>
      </c>
      <c r="U58" s="271">
        <f t="shared" si="65"/>
        <v>0</v>
      </c>
      <c r="V58" s="271">
        <f>SUM(T58:U58)</f>
        <v>0</v>
      </c>
    </row>
    <row r="59" spans="1:22" hidden="1" x14ac:dyDescent="0.3">
      <c r="A59" s="267" t="s">
        <v>144</v>
      </c>
      <c r="B59" s="271">
        <v>0</v>
      </c>
      <c r="C59" s="271">
        <v>0</v>
      </c>
      <c r="D59" s="271"/>
      <c r="E59" s="271">
        <v>0</v>
      </c>
      <c r="F59" s="271">
        <v>0</v>
      </c>
      <c r="G59" s="271">
        <f>B59*E59*F59</f>
        <v>0</v>
      </c>
      <c r="H59" s="271">
        <f>C59*E59</f>
        <v>0</v>
      </c>
      <c r="I59" s="271">
        <f>SUM(G59:H59)</f>
        <v>0</v>
      </c>
      <c r="J59" s="271">
        <v>0</v>
      </c>
      <c r="K59" s="271">
        <v>0</v>
      </c>
      <c r="L59" s="271">
        <f>B59*J59*K59</f>
        <v>0</v>
      </c>
      <c r="M59" s="271">
        <f>C59*J59</f>
        <v>0</v>
      </c>
      <c r="N59" s="271">
        <f>SUM(L59:M59)</f>
        <v>0</v>
      </c>
      <c r="O59" s="271">
        <v>0</v>
      </c>
      <c r="P59" s="271">
        <v>0</v>
      </c>
      <c r="Q59" s="271">
        <f>B59*O59*P59</f>
        <v>0</v>
      </c>
      <c r="R59" s="271">
        <f>C59*O59</f>
        <v>0</v>
      </c>
      <c r="S59" s="271">
        <f>SUM(Q59:R59)</f>
        <v>0</v>
      </c>
      <c r="T59" s="271">
        <f t="shared" si="65"/>
        <v>0</v>
      </c>
      <c r="U59" s="271">
        <f t="shared" si="65"/>
        <v>0</v>
      </c>
      <c r="V59" s="271">
        <f>SUM(T59:U59)</f>
        <v>0</v>
      </c>
    </row>
    <row r="60" spans="1:22" s="255" customFormat="1" ht="18.75" x14ac:dyDescent="0.3">
      <c r="A60" s="277" t="s">
        <v>79</v>
      </c>
      <c r="B60" s="278"/>
      <c r="C60" s="278"/>
      <c r="D60" s="278"/>
      <c r="E60" s="278">
        <f>E61+E70</f>
        <v>0</v>
      </c>
      <c r="F60" s="278"/>
      <c r="G60" s="278">
        <f>G61+G70</f>
        <v>0</v>
      </c>
      <c r="H60" s="278">
        <f>H61+H70</f>
        <v>0</v>
      </c>
      <c r="I60" s="278">
        <f>I61+I70</f>
        <v>0</v>
      </c>
      <c r="J60" s="278">
        <f>J61+J70</f>
        <v>0</v>
      </c>
      <c r="K60" s="278"/>
      <c r="L60" s="278">
        <f>L61+L70</f>
        <v>0</v>
      </c>
      <c r="M60" s="278">
        <f>M61+M70</f>
        <v>0</v>
      </c>
      <c r="N60" s="278">
        <f>N61+N70</f>
        <v>0</v>
      </c>
      <c r="O60" s="278">
        <f>O61+O70</f>
        <v>0</v>
      </c>
      <c r="P60" s="278"/>
      <c r="Q60" s="278">
        <f t="shared" ref="Q60:V60" si="66">Q61+Q70</f>
        <v>0</v>
      </c>
      <c r="R60" s="278">
        <f t="shared" si="66"/>
        <v>0</v>
      </c>
      <c r="S60" s="278">
        <f t="shared" si="66"/>
        <v>0</v>
      </c>
      <c r="T60" s="278">
        <f t="shared" si="66"/>
        <v>0</v>
      </c>
      <c r="U60" s="278">
        <f t="shared" si="66"/>
        <v>0</v>
      </c>
      <c r="V60" s="278">
        <f t="shared" si="66"/>
        <v>0</v>
      </c>
    </row>
    <row r="61" spans="1:22" s="262" customFormat="1" x14ac:dyDescent="0.3">
      <c r="A61" s="260" t="s">
        <v>121</v>
      </c>
      <c r="B61" s="261"/>
      <c r="C61" s="261"/>
      <c r="D61" s="261"/>
      <c r="E61" s="261">
        <f>E62+E66</f>
        <v>0</v>
      </c>
      <c r="F61" s="261"/>
      <c r="G61" s="261">
        <f>G62+G66</f>
        <v>0</v>
      </c>
      <c r="H61" s="261">
        <f t="shared" ref="H61:J61" si="67">H62+H66</f>
        <v>0</v>
      </c>
      <c r="I61" s="261">
        <f t="shared" si="67"/>
        <v>0</v>
      </c>
      <c r="J61" s="261">
        <f t="shared" si="67"/>
        <v>0</v>
      </c>
      <c r="K61" s="261"/>
      <c r="L61" s="261">
        <f>L62+L66</f>
        <v>0</v>
      </c>
      <c r="M61" s="261">
        <f t="shared" ref="M61:O61" si="68">M62+M66</f>
        <v>0</v>
      </c>
      <c r="N61" s="261">
        <f t="shared" si="68"/>
        <v>0</v>
      </c>
      <c r="O61" s="261">
        <f t="shared" si="68"/>
        <v>0</v>
      </c>
      <c r="P61" s="261"/>
      <c r="Q61" s="261">
        <f t="shared" ref="Q61:V61" si="69">Q62+Q66</f>
        <v>0</v>
      </c>
      <c r="R61" s="261">
        <f t="shared" si="69"/>
        <v>0</v>
      </c>
      <c r="S61" s="261">
        <f t="shared" si="69"/>
        <v>0</v>
      </c>
      <c r="T61" s="261">
        <f t="shared" si="69"/>
        <v>0</v>
      </c>
      <c r="U61" s="261">
        <f t="shared" si="69"/>
        <v>0</v>
      </c>
      <c r="V61" s="261">
        <f t="shared" si="69"/>
        <v>0</v>
      </c>
    </row>
    <row r="62" spans="1:22" s="266" customFormat="1" ht="18.75" x14ac:dyDescent="0.3">
      <c r="A62" s="263" t="s">
        <v>149</v>
      </c>
      <c r="B62" s="264"/>
      <c r="C62" s="264"/>
      <c r="D62" s="264"/>
      <c r="E62" s="264">
        <f t="shared" ref="E62:V62" si="70">SUM(E63:E65)</f>
        <v>0</v>
      </c>
      <c r="F62" s="264">
        <f t="shared" si="70"/>
        <v>0</v>
      </c>
      <c r="G62" s="264">
        <f t="shared" si="70"/>
        <v>0</v>
      </c>
      <c r="H62" s="264">
        <f t="shared" si="70"/>
        <v>0</v>
      </c>
      <c r="I62" s="264">
        <f t="shared" si="70"/>
        <v>0</v>
      </c>
      <c r="J62" s="264">
        <f t="shared" si="70"/>
        <v>0</v>
      </c>
      <c r="K62" s="264">
        <f t="shared" si="70"/>
        <v>0</v>
      </c>
      <c r="L62" s="264">
        <f t="shared" si="70"/>
        <v>0</v>
      </c>
      <c r="M62" s="264">
        <f t="shared" si="70"/>
        <v>0</v>
      </c>
      <c r="N62" s="264">
        <f t="shared" si="70"/>
        <v>0</v>
      </c>
      <c r="O62" s="264">
        <f t="shared" si="70"/>
        <v>0</v>
      </c>
      <c r="P62" s="264">
        <f t="shared" si="70"/>
        <v>0</v>
      </c>
      <c r="Q62" s="264">
        <f t="shared" si="70"/>
        <v>0</v>
      </c>
      <c r="R62" s="264">
        <f t="shared" si="70"/>
        <v>0</v>
      </c>
      <c r="S62" s="264">
        <f t="shared" si="70"/>
        <v>0</v>
      </c>
      <c r="T62" s="264">
        <f t="shared" si="70"/>
        <v>0</v>
      </c>
      <c r="U62" s="264">
        <f t="shared" si="70"/>
        <v>0</v>
      </c>
      <c r="V62" s="264">
        <f t="shared" si="70"/>
        <v>0</v>
      </c>
    </row>
    <row r="63" spans="1:22" x14ac:dyDescent="0.3">
      <c r="A63" s="267" t="s">
        <v>142</v>
      </c>
      <c r="B63" s="271">
        <v>0</v>
      </c>
      <c r="C63" s="271">
        <v>0</v>
      </c>
      <c r="D63" s="271"/>
      <c r="E63" s="271">
        <v>0</v>
      </c>
      <c r="F63" s="271">
        <v>0</v>
      </c>
      <c r="G63" s="270"/>
      <c r="H63" s="268">
        <f>D63*E63</f>
        <v>0</v>
      </c>
      <c r="I63" s="271">
        <f>SUM(G63:H63)</f>
        <v>0</v>
      </c>
      <c r="J63" s="271">
        <v>0</v>
      </c>
      <c r="K63" s="271">
        <v>0</v>
      </c>
      <c r="L63" s="270"/>
      <c r="M63" s="268">
        <f>D63*J63</f>
        <v>0</v>
      </c>
      <c r="N63" s="271">
        <f>SUM(L63:M63)</f>
        <v>0</v>
      </c>
      <c r="O63" s="271">
        <v>0</v>
      </c>
      <c r="P63" s="271">
        <v>0</v>
      </c>
      <c r="Q63" s="270"/>
      <c r="R63" s="268">
        <f>D63*O63</f>
        <v>0</v>
      </c>
      <c r="S63" s="271">
        <f>SUM(Q63:R63)</f>
        <v>0</v>
      </c>
      <c r="T63" s="271">
        <f t="shared" ref="T63:U65" si="71">G63+L63+Q63</f>
        <v>0</v>
      </c>
      <c r="U63" s="271">
        <f t="shared" si="71"/>
        <v>0</v>
      </c>
      <c r="V63" s="271">
        <f>SUM(T63:U63)</f>
        <v>0</v>
      </c>
    </row>
    <row r="64" spans="1:22" x14ac:dyDescent="0.3">
      <c r="A64" s="267" t="s">
        <v>143</v>
      </c>
      <c r="B64" s="271">
        <v>0</v>
      </c>
      <c r="C64" s="271">
        <v>0</v>
      </c>
      <c r="D64" s="271"/>
      <c r="E64" s="271">
        <v>0</v>
      </c>
      <c r="F64" s="271">
        <v>0</v>
      </c>
      <c r="G64" s="270"/>
      <c r="H64" s="268">
        <f>D64*E64</f>
        <v>0</v>
      </c>
      <c r="I64" s="271">
        <f>SUM(G64:H64)</f>
        <v>0</v>
      </c>
      <c r="J64" s="271">
        <v>0</v>
      </c>
      <c r="K64" s="271">
        <v>0</v>
      </c>
      <c r="L64" s="270"/>
      <c r="M64" s="268">
        <f>D64*J64</f>
        <v>0</v>
      </c>
      <c r="N64" s="271">
        <f>SUM(L64:M64)</f>
        <v>0</v>
      </c>
      <c r="O64" s="271">
        <v>0</v>
      </c>
      <c r="P64" s="271">
        <v>0</v>
      </c>
      <c r="Q64" s="270"/>
      <c r="R64" s="271">
        <f>D64*O64</f>
        <v>0</v>
      </c>
      <c r="S64" s="271">
        <f>SUM(Q64:R64)</f>
        <v>0</v>
      </c>
      <c r="T64" s="271">
        <f t="shared" si="71"/>
        <v>0</v>
      </c>
      <c r="U64" s="271">
        <f t="shared" si="71"/>
        <v>0</v>
      </c>
      <c r="V64" s="271">
        <f>SUM(T64:U64)</f>
        <v>0</v>
      </c>
    </row>
    <row r="65" spans="1:22" x14ac:dyDescent="0.3">
      <c r="A65" s="267" t="s">
        <v>144</v>
      </c>
      <c r="B65" s="271">
        <v>0</v>
      </c>
      <c r="C65" s="271">
        <v>0</v>
      </c>
      <c r="D65" s="271"/>
      <c r="E65" s="271">
        <v>0</v>
      </c>
      <c r="F65" s="271">
        <v>0</v>
      </c>
      <c r="G65" s="271">
        <f>B65*E65*F65</f>
        <v>0</v>
      </c>
      <c r="H65" s="271">
        <f>C65*E65</f>
        <v>0</v>
      </c>
      <c r="I65" s="271">
        <f>SUM(G65:H65)</f>
        <v>0</v>
      </c>
      <c r="J65" s="271">
        <v>0</v>
      </c>
      <c r="K65" s="271">
        <v>0</v>
      </c>
      <c r="L65" s="271">
        <f>B65*J65*K65</f>
        <v>0</v>
      </c>
      <c r="M65" s="271">
        <f>C65*J65</f>
        <v>0</v>
      </c>
      <c r="N65" s="271">
        <f>SUM(L65:M65)</f>
        <v>0</v>
      </c>
      <c r="O65" s="271">
        <v>0</v>
      </c>
      <c r="P65" s="271">
        <v>0</v>
      </c>
      <c r="Q65" s="270"/>
      <c r="R65" s="268">
        <f>D65*O65</f>
        <v>0</v>
      </c>
      <c r="S65" s="271">
        <f>SUM(Q65:R65)</f>
        <v>0</v>
      </c>
      <c r="T65" s="271">
        <f t="shared" si="71"/>
        <v>0</v>
      </c>
      <c r="U65" s="271">
        <f t="shared" si="71"/>
        <v>0</v>
      </c>
      <c r="V65" s="271">
        <f>SUM(T65:U65)</f>
        <v>0</v>
      </c>
    </row>
    <row r="66" spans="1:22" s="266" customFormat="1" ht="18.75" hidden="1" x14ac:dyDescent="0.3">
      <c r="A66" s="263" t="s">
        <v>150</v>
      </c>
      <c r="B66" s="264"/>
      <c r="C66" s="264"/>
      <c r="D66" s="264"/>
      <c r="E66" s="264">
        <f t="shared" ref="E66:V66" si="72">SUM(E67:E69)</f>
        <v>0</v>
      </c>
      <c r="F66" s="264">
        <f t="shared" si="72"/>
        <v>0</v>
      </c>
      <c r="G66" s="264">
        <f t="shared" si="72"/>
        <v>0</v>
      </c>
      <c r="H66" s="264">
        <f t="shared" si="72"/>
        <v>0</v>
      </c>
      <c r="I66" s="264">
        <f t="shared" si="72"/>
        <v>0</v>
      </c>
      <c r="J66" s="264">
        <f t="shared" si="72"/>
        <v>0</v>
      </c>
      <c r="K66" s="264">
        <f t="shared" si="72"/>
        <v>0</v>
      </c>
      <c r="L66" s="264">
        <f t="shared" si="72"/>
        <v>0</v>
      </c>
      <c r="M66" s="264">
        <f t="shared" si="72"/>
        <v>0</v>
      </c>
      <c r="N66" s="264">
        <f t="shared" si="72"/>
        <v>0</v>
      </c>
      <c r="O66" s="264">
        <f t="shared" si="72"/>
        <v>0</v>
      </c>
      <c r="P66" s="264">
        <f t="shared" si="72"/>
        <v>0</v>
      </c>
      <c r="Q66" s="264">
        <f t="shared" si="72"/>
        <v>0</v>
      </c>
      <c r="R66" s="264">
        <f t="shared" si="72"/>
        <v>0</v>
      </c>
      <c r="S66" s="264">
        <f t="shared" si="72"/>
        <v>0</v>
      </c>
      <c r="T66" s="264">
        <f t="shared" si="72"/>
        <v>0</v>
      </c>
      <c r="U66" s="264">
        <f t="shared" si="72"/>
        <v>0</v>
      </c>
      <c r="V66" s="264">
        <f t="shared" si="72"/>
        <v>0</v>
      </c>
    </row>
    <row r="67" spans="1:22" hidden="1" x14ac:dyDescent="0.3">
      <c r="A67" s="267" t="s">
        <v>142</v>
      </c>
      <c r="B67" s="271">
        <v>0</v>
      </c>
      <c r="C67" s="271">
        <v>0</v>
      </c>
      <c r="D67" s="271"/>
      <c r="E67" s="271">
        <v>0</v>
      </c>
      <c r="F67" s="271">
        <v>0</v>
      </c>
      <c r="G67" s="271">
        <f>B67*E67*F67</f>
        <v>0</v>
      </c>
      <c r="H67" s="271">
        <f>C67*E67</f>
        <v>0</v>
      </c>
      <c r="I67" s="271">
        <f>SUM(G67:H67)</f>
        <v>0</v>
      </c>
      <c r="J67" s="271">
        <v>0</v>
      </c>
      <c r="K67" s="271">
        <v>0</v>
      </c>
      <c r="L67" s="271">
        <f>B67*J67*K67</f>
        <v>0</v>
      </c>
      <c r="M67" s="271">
        <f>C67*J67</f>
        <v>0</v>
      </c>
      <c r="N67" s="271">
        <f>SUM(L67:M67)</f>
        <v>0</v>
      </c>
      <c r="O67" s="271">
        <v>0</v>
      </c>
      <c r="P67" s="271">
        <v>0</v>
      </c>
      <c r="Q67" s="271">
        <f>B67*O67*P67</f>
        <v>0</v>
      </c>
      <c r="R67" s="271">
        <f>C67*O67</f>
        <v>0</v>
      </c>
      <c r="S67" s="271">
        <f>SUM(Q67:R67)</f>
        <v>0</v>
      </c>
      <c r="T67" s="271">
        <f t="shared" ref="T67:U69" si="73">G67+L67+Q67</f>
        <v>0</v>
      </c>
      <c r="U67" s="271">
        <f t="shared" si="73"/>
        <v>0</v>
      </c>
      <c r="V67" s="271">
        <f>SUM(T67:U67)</f>
        <v>0</v>
      </c>
    </row>
    <row r="68" spans="1:22" hidden="1" x14ac:dyDescent="0.3">
      <c r="A68" s="267" t="s">
        <v>143</v>
      </c>
      <c r="B68" s="271">
        <v>0</v>
      </c>
      <c r="C68" s="271">
        <v>0</v>
      </c>
      <c r="D68" s="271"/>
      <c r="E68" s="271">
        <v>0</v>
      </c>
      <c r="F68" s="271">
        <v>0</v>
      </c>
      <c r="G68" s="271">
        <f>B68*E68*F68</f>
        <v>0</v>
      </c>
      <c r="H68" s="271">
        <f>C68*E68</f>
        <v>0</v>
      </c>
      <c r="I68" s="271">
        <f>SUM(G68:H68)</f>
        <v>0</v>
      </c>
      <c r="J68" s="271">
        <v>0</v>
      </c>
      <c r="K68" s="271">
        <v>0</v>
      </c>
      <c r="L68" s="271">
        <f>B68*J68*K68</f>
        <v>0</v>
      </c>
      <c r="M68" s="271">
        <f>C68*J68</f>
        <v>0</v>
      </c>
      <c r="N68" s="271">
        <f>SUM(L68:M68)</f>
        <v>0</v>
      </c>
      <c r="O68" s="271">
        <v>0</v>
      </c>
      <c r="P68" s="271">
        <v>0</v>
      </c>
      <c r="Q68" s="271">
        <f>B68*O68*P68</f>
        <v>0</v>
      </c>
      <c r="R68" s="271">
        <f>C68*O68</f>
        <v>0</v>
      </c>
      <c r="S68" s="271">
        <f>SUM(Q68:R68)</f>
        <v>0</v>
      </c>
      <c r="T68" s="271">
        <f t="shared" si="73"/>
        <v>0</v>
      </c>
      <c r="U68" s="271">
        <f t="shared" si="73"/>
        <v>0</v>
      </c>
      <c r="V68" s="271">
        <f>SUM(T68:U68)</f>
        <v>0</v>
      </c>
    </row>
    <row r="69" spans="1:22" hidden="1" x14ac:dyDescent="0.3">
      <c r="A69" s="267" t="s">
        <v>144</v>
      </c>
      <c r="B69" s="271">
        <v>0</v>
      </c>
      <c r="C69" s="271">
        <v>0</v>
      </c>
      <c r="D69" s="271"/>
      <c r="E69" s="271">
        <v>0</v>
      </c>
      <c r="F69" s="271">
        <v>0</v>
      </c>
      <c r="G69" s="271">
        <f>B69*E69*F69</f>
        <v>0</v>
      </c>
      <c r="H69" s="271">
        <f>C69*E69</f>
        <v>0</v>
      </c>
      <c r="I69" s="271">
        <f>SUM(G69:H69)</f>
        <v>0</v>
      </c>
      <c r="J69" s="271">
        <v>0</v>
      </c>
      <c r="K69" s="271">
        <v>0</v>
      </c>
      <c r="L69" s="271">
        <f>B69*J69*K69</f>
        <v>0</v>
      </c>
      <c r="M69" s="271">
        <f>C69*J69</f>
        <v>0</v>
      </c>
      <c r="N69" s="271">
        <f>SUM(L69:M69)</f>
        <v>0</v>
      </c>
      <c r="O69" s="271">
        <v>0</v>
      </c>
      <c r="P69" s="271">
        <v>0</v>
      </c>
      <c r="Q69" s="271">
        <f>B69*O69*P69</f>
        <v>0</v>
      </c>
      <c r="R69" s="271">
        <f>C69*O69</f>
        <v>0</v>
      </c>
      <c r="S69" s="271">
        <f>SUM(Q69:R69)</f>
        <v>0</v>
      </c>
      <c r="T69" s="271">
        <f t="shared" si="73"/>
        <v>0</v>
      </c>
      <c r="U69" s="271">
        <f t="shared" si="73"/>
        <v>0</v>
      </c>
      <c r="V69" s="271">
        <f>SUM(T69:U69)</f>
        <v>0</v>
      </c>
    </row>
    <row r="70" spans="1:22" s="262" customFormat="1" x14ac:dyDescent="0.3">
      <c r="A70" s="260" t="s">
        <v>122</v>
      </c>
      <c r="B70" s="261"/>
      <c r="C70" s="261"/>
      <c r="D70" s="261"/>
      <c r="E70" s="261">
        <f>E71+E75</f>
        <v>0</v>
      </c>
      <c r="F70" s="261"/>
      <c r="G70" s="261">
        <f t="shared" ref="G70:J70" si="74">G71+G75</f>
        <v>0</v>
      </c>
      <c r="H70" s="261">
        <f t="shared" si="74"/>
        <v>0</v>
      </c>
      <c r="I70" s="261">
        <f t="shared" si="74"/>
        <v>0</v>
      </c>
      <c r="J70" s="261">
        <f t="shared" si="74"/>
        <v>0</v>
      </c>
      <c r="K70" s="261"/>
      <c r="L70" s="261">
        <f t="shared" ref="L70:O70" si="75">L71+L75</f>
        <v>0</v>
      </c>
      <c r="M70" s="261">
        <f t="shared" si="75"/>
        <v>0</v>
      </c>
      <c r="N70" s="261">
        <f t="shared" si="75"/>
        <v>0</v>
      </c>
      <c r="O70" s="261">
        <f t="shared" si="75"/>
        <v>0</v>
      </c>
      <c r="P70" s="261"/>
      <c r="Q70" s="261">
        <f t="shared" ref="Q70:V70" si="76">Q71+Q75</f>
        <v>0</v>
      </c>
      <c r="R70" s="261">
        <f t="shared" si="76"/>
        <v>0</v>
      </c>
      <c r="S70" s="261">
        <f t="shared" si="76"/>
        <v>0</v>
      </c>
      <c r="T70" s="261">
        <f t="shared" si="76"/>
        <v>0</v>
      </c>
      <c r="U70" s="261">
        <f t="shared" si="76"/>
        <v>0</v>
      </c>
      <c r="V70" s="261">
        <f t="shared" si="76"/>
        <v>0</v>
      </c>
    </row>
    <row r="71" spans="1:22" s="266" customFormat="1" ht="18.75" x14ac:dyDescent="0.3">
      <c r="A71" s="263" t="s">
        <v>149</v>
      </c>
      <c r="B71" s="264"/>
      <c r="C71" s="264"/>
      <c r="D71" s="264"/>
      <c r="E71" s="264">
        <f t="shared" ref="E71:V71" si="77">SUM(E72:E74)</f>
        <v>0</v>
      </c>
      <c r="F71" s="264">
        <f t="shared" si="77"/>
        <v>0</v>
      </c>
      <c r="G71" s="264">
        <f t="shared" si="77"/>
        <v>0</v>
      </c>
      <c r="H71" s="264">
        <f t="shared" si="77"/>
        <v>0</v>
      </c>
      <c r="I71" s="264">
        <f t="shared" si="77"/>
        <v>0</v>
      </c>
      <c r="J71" s="264">
        <f t="shared" si="77"/>
        <v>0</v>
      </c>
      <c r="K71" s="264">
        <f t="shared" si="77"/>
        <v>0</v>
      </c>
      <c r="L71" s="264">
        <f t="shared" si="77"/>
        <v>0</v>
      </c>
      <c r="M71" s="264">
        <f t="shared" si="77"/>
        <v>0</v>
      </c>
      <c r="N71" s="264">
        <f t="shared" si="77"/>
        <v>0</v>
      </c>
      <c r="O71" s="264">
        <f t="shared" si="77"/>
        <v>0</v>
      </c>
      <c r="P71" s="264">
        <f t="shared" si="77"/>
        <v>0</v>
      </c>
      <c r="Q71" s="264">
        <f t="shared" si="77"/>
        <v>0</v>
      </c>
      <c r="R71" s="264">
        <f t="shared" si="77"/>
        <v>0</v>
      </c>
      <c r="S71" s="264">
        <f t="shared" si="77"/>
        <v>0</v>
      </c>
      <c r="T71" s="264">
        <f t="shared" si="77"/>
        <v>0</v>
      </c>
      <c r="U71" s="264">
        <f t="shared" si="77"/>
        <v>0</v>
      </c>
      <c r="V71" s="264">
        <f t="shared" si="77"/>
        <v>0</v>
      </c>
    </row>
    <row r="72" spans="1:22" x14ac:dyDescent="0.3">
      <c r="A72" s="267" t="s">
        <v>142</v>
      </c>
      <c r="B72" s="271">
        <v>0</v>
      </c>
      <c r="C72" s="271">
        <v>0</v>
      </c>
      <c r="D72" s="271"/>
      <c r="E72" s="271">
        <v>0</v>
      </c>
      <c r="F72" s="271">
        <v>0</v>
      </c>
      <c r="G72" s="270"/>
      <c r="H72" s="268">
        <f>D72*E72</f>
        <v>0</v>
      </c>
      <c r="I72" s="271">
        <f>SUM(G72:H72)</f>
        <v>0</v>
      </c>
      <c r="J72" s="271">
        <v>0</v>
      </c>
      <c r="K72" s="271">
        <v>0</v>
      </c>
      <c r="L72" s="270"/>
      <c r="M72" s="268">
        <f>D72*J72</f>
        <v>0</v>
      </c>
      <c r="N72" s="271">
        <f>SUM(L72:M72)</f>
        <v>0</v>
      </c>
      <c r="O72" s="271">
        <v>0</v>
      </c>
      <c r="P72" s="271">
        <v>0</v>
      </c>
      <c r="Q72" s="270"/>
      <c r="R72" s="268">
        <f>D72*O72</f>
        <v>0</v>
      </c>
      <c r="S72" s="271">
        <f>SUM(Q72:R72)</f>
        <v>0</v>
      </c>
      <c r="T72" s="271">
        <f t="shared" ref="T72:U74" si="78">G72+L72+Q72</f>
        <v>0</v>
      </c>
      <c r="U72" s="271">
        <f t="shared" si="78"/>
        <v>0</v>
      </c>
      <c r="V72" s="271">
        <f>SUM(T72:U72)</f>
        <v>0</v>
      </c>
    </row>
    <row r="73" spans="1:22" x14ac:dyDescent="0.3">
      <c r="A73" s="267" t="s">
        <v>143</v>
      </c>
      <c r="B73" s="271">
        <v>0</v>
      </c>
      <c r="C73" s="271">
        <v>0</v>
      </c>
      <c r="D73" s="271"/>
      <c r="E73" s="271">
        <v>0</v>
      </c>
      <c r="F73" s="271">
        <v>0</v>
      </c>
      <c r="G73" s="270"/>
      <c r="H73" s="268">
        <f>D73*E73</f>
        <v>0</v>
      </c>
      <c r="I73" s="271">
        <f>SUM(G73:H73)</f>
        <v>0</v>
      </c>
      <c r="J73" s="271">
        <v>0</v>
      </c>
      <c r="K73" s="271">
        <v>0</v>
      </c>
      <c r="L73" s="270"/>
      <c r="M73" s="268">
        <f>D73*J73</f>
        <v>0</v>
      </c>
      <c r="N73" s="271">
        <f>SUM(L73:M73)</f>
        <v>0</v>
      </c>
      <c r="O73" s="271">
        <v>0</v>
      </c>
      <c r="P73" s="271">
        <v>0</v>
      </c>
      <c r="Q73" s="270"/>
      <c r="R73" s="271">
        <f>D73*O73</f>
        <v>0</v>
      </c>
      <c r="S73" s="271">
        <f>SUM(Q73:R73)</f>
        <v>0</v>
      </c>
      <c r="T73" s="271">
        <f t="shared" si="78"/>
        <v>0</v>
      </c>
      <c r="U73" s="271">
        <f t="shared" si="78"/>
        <v>0</v>
      </c>
      <c r="V73" s="271">
        <f>SUM(T73:U73)</f>
        <v>0</v>
      </c>
    </row>
    <row r="74" spans="1:22" x14ac:dyDescent="0.3">
      <c r="A74" s="279" t="s">
        <v>144</v>
      </c>
      <c r="B74" s="280">
        <v>0</v>
      </c>
      <c r="C74" s="280">
        <v>0</v>
      </c>
      <c r="D74" s="280"/>
      <c r="E74" s="280">
        <v>0</v>
      </c>
      <c r="F74" s="280">
        <v>0</v>
      </c>
      <c r="G74" s="280">
        <f>B74*E74*F74</f>
        <v>0</v>
      </c>
      <c r="H74" s="280">
        <f>C74*E74</f>
        <v>0</v>
      </c>
      <c r="I74" s="280">
        <f>SUM(G74:H74)</f>
        <v>0</v>
      </c>
      <c r="J74" s="280">
        <v>0</v>
      </c>
      <c r="K74" s="280">
        <v>0</v>
      </c>
      <c r="L74" s="280">
        <f>B74*J74*K74</f>
        <v>0</v>
      </c>
      <c r="M74" s="280">
        <f>C74*J74</f>
        <v>0</v>
      </c>
      <c r="N74" s="280">
        <f>SUM(L74:M74)</f>
        <v>0</v>
      </c>
      <c r="O74" s="280">
        <v>0</v>
      </c>
      <c r="P74" s="280">
        <v>0</v>
      </c>
      <c r="Q74" s="281"/>
      <c r="R74" s="282">
        <f>D74*O74</f>
        <v>0</v>
      </c>
      <c r="S74" s="280">
        <f>SUM(Q74:R74)</f>
        <v>0</v>
      </c>
      <c r="T74" s="280">
        <f t="shared" si="78"/>
        <v>0</v>
      </c>
      <c r="U74" s="280">
        <f t="shared" si="78"/>
        <v>0</v>
      </c>
      <c r="V74" s="280">
        <f>SUM(T74:U74)</f>
        <v>0</v>
      </c>
    </row>
    <row r="75" spans="1:22" s="266" customFormat="1" ht="18.75" hidden="1" x14ac:dyDescent="0.3">
      <c r="A75" s="263" t="s">
        <v>150</v>
      </c>
      <c r="B75" s="264"/>
      <c r="C75" s="264"/>
      <c r="D75" s="264"/>
      <c r="E75" s="264">
        <f t="shared" ref="E75:V75" si="79">SUM(E76:E78)</f>
        <v>0</v>
      </c>
      <c r="F75" s="264">
        <f t="shared" si="79"/>
        <v>0</v>
      </c>
      <c r="G75" s="264">
        <f t="shared" si="79"/>
        <v>0</v>
      </c>
      <c r="H75" s="264">
        <f t="shared" si="79"/>
        <v>0</v>
      </c>
      <c r="I75" s="264">
        <f t="shared" si="79"/>
        <v>0</v>
      </c>
      <c r="J75" s="264">
        <f t="shared" si="79"/>
        <v>0</v>
      </c>
      <c r="K75" s="264">
        <f t="shared" si="79"/>
        <v>0</v>
      </c>
      <c r="L75" s="264">
        <f t="shared" si="79"/>
        <v>0</v>
      </c>
      <c r="M75" s="264">
        <f t="shared" si="79"/>
        <v>0</v>
      </c>
      <c r="N75" s="264">
        <f t="shared" si="79"/>
        <v>0</v>
      </c>
      <c r="O75" s="264">
        <f t="shared" si="79"/>
        <v>0</v>
      </c>
      <c r="P75" s="264">
        <f t="shared" si="79"/>
        <v>0</v>
      </c>
      <c r="Q75" s="264">
        <f t="shared" si="79"/>
        <v>0</v>
      </c>
      <c r="R75" s="264">
        <f t="shared" si="79"/>
        <v>0</v>
      </c>
      <c r="S75" s="264">
        <f t="shared" si="79"/>
        <v>0</v>
      </c>
      <c r="T75" s="264">
        <f t="shared" si="79"/>
        <v>0</v>
      </c>
      <c r="U75" s="264">
        <f t="shared" si="79"/>
        <v>0</v>
      </c>
      <c r="V75" s="264">
        <f t="shared" si="79"/>
        <v>0</v>
      </c>
    </row>
    <row r="76" spans="1:22" hidden="1" x14ac:dyDescent="0.3">
      <c r="A76" s="267" t="s">
        <v>142</v>
      </c>
      <c r="B76" s="271">
        <v>0</v>
      </c>
      <c r="C76" s="271">
        <v>0</v>
      </c>
      <c r="D76" s="271"/>
      <c r="E76" s="271">
        <v>0</v>
      </c>
      <c r="F76" s="271">
        <v>0</v>
      </c>
      <c r="G76" s="271">
        <f>B76*E76*F76</f>
        <v>0</v>
      </c>
      <c r="H76" s="271">
        <f>C76*E76</f>
        <v>0</v>
      </c>
      <c r="I76" s="271">
        <f>SUM(G76:H76)</f>
        <v>0</v>
      </c>
      <c r="J76" s="271">
        <v>0</v>
      </c>
      <c r="K76" s="271">
        <v>0</v>
      </c>
      <c r="L76" s="271">
        <f>B76*J76*K76</f>
        <v>0</v>
      </c>
      <c r="M76" s="271">
        <f>C76*J76</f>
        <v>0</v>
      </c>
      <c r="N76" s="271">
        <f>SUM(L76:M76)</f>
        <v>0</v>
      </c>
      <c r="O76" s="271">
        <v>0</v>
      </c>
      <c r="P76" s="271">
        <v>0</v>
      </c>
      <c r="Q76" s="271">
        <f>B76*O76*P76</f>
        <v>0</v>
      </c>
      <c r="R76" s="271">
        <f>C76*O76</f>
        <v>0</v>
      </c>
      <c r="S76" s="271">
        <f>SUM(Q76:R76)</f>
        <v>0</v>
      </c>
      <c r="T76" s="271">
        <f t="shared" ref="T76:U78" si="80">G76+L76+Q76</f>
        <v>0</v>
      </c>
      <c r="U76" s="271">
        <f t="shared" si="80"/>
        <v>0</v>
      </c>
      <c r="V76" s="271">
        <f>SUM(T76:U76)</f>
        <v>0</v>
      </c>
    </row>
    <row r="77" spans="1:22" hidden="1" x14ac:dyDescent="0.3">
      <c r="A77" s="267" t="s">
        <v>143</v>
      </c>
      <c r="B77" s="271">
        <v>0</v>
      </c>
      <c r="C77" s="271">
        <v>0</v>
      </c>
      <c r="D77" s="271"/>
      <c r="E77" s="271">
        <v>0</v>
      </c>
      <c r="F77" s="271">
        <v>0</v>
      </c>
      <c r="G77" s="271">
        <f>B77*E77*F77</f>
        <v>0</v>
      </c>
      <c r="H77" s="271">
        <f>C77*E77</f>
        <v>0</v>
      </c>
      <c r="I77" s="271">
        <f>SUM(G77:H77)</f>
        <v>0</v>
      </c>
      <c r="J77" s="271">
        <v>0</v>
      </c>
      <c r="K77" s="271">
        <v>0</v>
      </c>
      <c r="L77" s="271">
        <f>B77*J77*K77</f>
        <v>0</v>
      </c>
      <c r="M77" s="271">
        <f>C77*J77</f>
        <v>0</v>
      </c>
      <c r="N77" s="271">
        <f>SUM(L77:M77)</f>
        <v>0</v>
      </c>
      <c r="O77" s="271">
        <v>0</v>
      </c>
      <c r="P77" s="271">
        <v>0</v>
      </c>
      <c r="Q77" s="271">
        <f>B77*O77*P77</f>
        <v>0</v>
      </c>
      <c r="R77" s="271">
        <f>C77*O77</f>
        <v>0</v>
      </c>
      <c r="S77" s="271">
        <f>SUM(Q77:R77)</f>
        <v>0</v>
      </c>
      <c r="T77" s="271">
        <f t="shared" si="80"/>
        <v>0</v>
      </c>
      <c r="U77" s="271">
        <f t="shared" si="80"/>
        <v>0</v>
      </c>
      <c r="V77" s="271">
        <f>SUM(T77:U77)</f>
        <v>0</v>
      </c>
    </row>
    <row r="78" spans="1:22" hidden="1" x14ac:dyDescent="0.3">
      <c r="A78" s="279" t="s">
        <v>144</v>
      </c>
      <c r="B78" s="280">
        <v>0</v>
      </c>
      <c r="C78" s="280">
        <v>0</v>
      </c>
      <c r="D78" s="280"/>
      <c r="E78" s="280">
        <v>0</v>
      </c>
      <c r="F78" s="280">
        <v>0</v>
      </c>
      <c r="G78" s="280">
        <f>B78*E78*F78</f>
        <v>0</v>
      </c>
      <c r="H78" s="280">
        <f>C78*E78</f>
        <v>0</v>
      </c>
      <c r="I78" s="280">
        <f>SUM(G78:H78)</f>
        <v>0</v>
      </c>
      <c r="J78" s="280">
        <v>0</v>
      </c>
      <c r="K78" s="280">
        <v>0</v>
      </c>
      <c r="L78" s="280">
        <f>B78*J78*K78</f>
        <v>0</v>
      </c>
      <c r="M78" s="280">
        <f>C78*J78</f>
        <v>0</v>
      </c>
      <c r="N78" s="280">
        <f>SUM(L78:M78)</f>
        <v>0</v>
      </c>
      <c r="O78" s="280">
        <v>0</v>
      </c>
      <c r="P78" s="280">
        <v>0</v>
      </c>
      <c r="Q78" s="280">
        <f>B78*O78*P78</f>
        <v>0</v>
      </c>
      <c r="R78" s="280">
        <f>C78*O78</f>
        <v>0</v>
      </c>
      <c r="S78" s="280">
        <f>SUM(Q78:R78)</f>
        <v>0</v>
      </c>
      <c r="T78" s="280">
        <f t="shared" si="80"/>
        <v>0</v>
      </c>
      <c r="U78" s="280">
        <f t="shared" si="80"/>
        <v>0</v>
      </c>
      <c r="V78" s="280">
        <f>SUM(T78:U78)</f>
        <v>0</v>
      </c>
    </row>
  </sheetData>
  <mergeCells count="2">
    <mergeCell ref="A2:S2"/>
    <mergeCell ref="B3:C3"/>
  </mergeCells>
  <printOptions horizontalCentered="1"/>
  <pageMargins left="0.43307086614173229" right="0.11811023622047245" top="0.59055118110236227" bottom="0.39370078740157483" header="0.51181102362204722" footer="0.51181102362204722"/>
  <pageSetup paperSize="9" scale="70" orientation="landscape" r:id="rId1"/>
  <headerFooter alignWithMargins="0">
    <oddHeader>&amp;R&amp;"TH SarabunPSK,ตัวหนา"&amp;14&amp;P/&amp;N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7"/>
  <sheetViews>
    <sheetView showGridLines="0" zoomScale="90" zoomScaleNormal="90" zoomScaleSheetLayoutView="100" workbookViewId="0">
      <selection activeCell="X15" sqref="X15"/>
    </sheetView>
  </sheetViews>
  <sheetFormatPr defaultRowHeight="24" customHeight="1" x14ac:dyDescent="0.35"/>
  <cols>
    <col min="1" max="1" width="34.85546875" style="285" customWidth="1"/>
    <col min="2" max="5" width="10.42578125" style="336" customWidth="1"/>
    <col min="6" max="6" width="9.42578125" style="336" hidden="1" customWidth="1"/>
    <col min="7" max="7" width="9.7109375" style="336" hidden="1" customWidth="1"/>
    <col min="8" max="8" width="10.5703125" style="336" hidden="1" customWidth="1"/>
    <col min="9" max="9" width="9.28515625" style="285" hidden="1" customWidth="1"/>
    <col min="10" max="13" width="11.28515625" style="336" customWidth="1"/>
    <col min="14" max="14" width="10.85546875" style="336" hidden="1" customWidth="1"/>
    <col min="15" max="15" width="9.5703125" style="336" hidden="1" customWidth="1"/>
    <col min="16" max="16" width="10.5703125" style="336" hidden="1" customWidth="1"/>
    <col min="17" max="17" width="10.7109375" style="285" hidden="1" customWidth="1"/>
    <col min="18" max="19" width="13.7109375" style="336" customWidth="1"/>
    <col min="20" max="20" width="13.7109375" style="337" customWidth="1"/>
    <col min="21" max="16384" width="9.140625" style="285"/>
  </cols>
  <sheetData>
    <row r="1" spans="1:21" ht="24" customHeight="1" x14ac:dyDescent="0.35">
      <c r="A1" s="981" t="s">
        <v>420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</row>
    <row r="2" spans="1:21" ht="24" customHeight="1" x14ac:dyDescent="0.35">
      <c r="A2" s="982" t="s">
        <v>131</v>
      </c>
      <c r="B2" s="982"/>
      <c r="C2" s="982"/>
      <c r="D2" s="982"/>
      <c r="E2" s="982"/>
      <c r="F2" s="982"/>
      <c r="G2" s="982"/>
      <c r="H2" s="982"/>
      <c r="I2" s="982"/>
      <c r="J2" s="286"/>
      <c r="K2" s="286"/>
      <c r="L2" s="285"/>
      <c r="M2" s="285"/>
      <c r="N2" s="285"/>
      <c r="O2" s="285"/>
      <c r="P2" s="285"/>
      <c r="R2" s="285"/>
      <c r="S2" s="285"/>
      <c r="T2" s="285"/>
      <c r="U2" s="287"/>
    </row>
    <row r="3" spans="1:21" ht="24" customHeight="1" x14ac:dyDescent="0.3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</row>
    <row r="4" spans="1:21" s="255" customFormat="1" ht="24" customHeight="1" x14ac:dyDescent="0.3">
      <c r="A4" s="983" t="s">
        <v>132</v>
      </c>
      <c r="B4" s="985" t="s">
        <v>135</v>
      </c>
      <c r="C4" s="985"/>
      <c r="D4" s="985"/>
      <c r="E4" s="985"/>
      <c r="F4" s="985"/>
      <c r="G4" s="985"/>
      <c r="H4" s="985"/>
      <c r="I4" s="985"/>
      <c r="J4" s="985" t="s">
        <v>137</v>
      </c>
      <c r="K4" s="985"/>
      <c r="L4" s="985"/>
      <c r="M4" s="985"/>
      <c r="N4" s="985"/>
      <c r="O4" s="985"/>
      <c r="P4" s="985"/>
      <c r="Q4" s="985"/>
      <c r="R4" s="289" t="s">
        <v>75</v>
      </c>
      <c r="S4" s="290"/>
      <c r="T4" s="290"/>
    </row>
    <row r="5" spans="1:21" s="293" customFormat="1" ht="24" customHeight="1" x14ac:dyDescent="0.3">
      <c r="A5" s="984"/>
      <c r="B5" s="291" t="s">
        <v>140</v>
      </c>
      <c r="C5" s="986" t="s">
        <v>151</v>
      </c>
      <c r="D5" s="986"/>
      <c r="E5" s="986"/>
      <c r="F5" s="987" t="s">
        <v>152</v>
      </c>
      <c r="G5" s="987"/>
      <c r="H5" s="986"/>
      <c r="I5" s="292" t="s">
        <v>36</v>
      </c>
      <c r="J5" s="291" t="s">
        <v>140</v>
      </c>
      <c r="K5" s="988" t="s">
        <v>151</v>
      </c>
      <c r="L5" s="989"/>
      <c r="M5" s="990"/>
      <c r="N5" s="987" t="s">
        <v>152</v>
      </c>
      <c r="O5" s="987"/>
      <c r="P5" s="986"/>
      <c r="Q5" s="292" t="s">
        <v>36</v>
      </c>
      <c r="R5" s="991" t="s">
        <v>153</v>
      </c>
      <c r="S5" s="975" t="s">
        <v>152</v>
      </c>
      <c r="T5" s="978" t="s">
        <v>75</v>
      </c>
    </row>
    <row r="6" spans="1:21" s="294" customFormat="1" ht="24" customHeight="1" x14ac:dyDescent="0.3">
      <c r="A6" s="984"/>
      <c r="B6" s="292" t="s">
        <v>28</v>
      </c>
      <c r="C6" s="294" t="s">
        <v>154</v>
      </c>
      <c r="D6" s="295" t="s">
        <v>155</v>
      </c>
      <c r="E6" s="296" t="s">
        <v>141</v>
      </c>
      <c r="F6" s="297" t="s">
        <v>154</v>
      </c>
      <c r="G6" s="295" t="s">
        <v>155</v>
      </c>
      <c r="H6" s="296" t="s">
        <v>141</v>
      </c>
      <c r="I6" s="295"/>
      <c r="J6" s="292" t="s">
        <v>28</v>
      </c>
      <c r="K6" s="294" t="s">
        <v>154</v>
      </c>
      <c r="L6" s="295" t="s">
        <v>155</v>
      </c>
      <c r="M6" s="298" t="s">
        <v>141</v>
      </c>
      <c r="N6" s="297" t="s">
        <v>154</v>
      </c>
      <c r="O6" s="299" t="s">
        <v>155</v>
      </c>
      <c r="P6" s="296" t="s">
        <v>141</v>
      </c>
      <c r="Q6" s="295"/>
      <c r="R6" s="992"/>
      <c r="S6" s="976"/>
      <c r="T6" s="979"/>
    </row>
    <row r="7" spans="1:21" s="294" customFormat="1" ht="24" customHeight="1" x14ac:dyDescent="0.2">
      <c r="A7" s="300"/>
      <c r="B7" s="295" t="s">
        <v>156</v>
      </c>
      <c r="C7" s="294" t="s">
        <v>110</v>
      </c>
      <c r="D7" s="295" t="s">
        <v>110</v>
      </c>
      <c r="E7" s="296"/>
      <c r="F7" s="300" t="s">
        <v>110</v>
      </c>
      <c r="G7" s="295" t="s">
        <v>110</v>
      </c>
      <c r="I7" s="295"/>
      <c r="J7" s="295" t="s">
        <v>156</v>
      </c>
      <c r="K7" s="294" t="s">
        <v>110</v>
      </c>
      <c r="L7" s="295" t="s">
        <v>110</v>
      </c>
      <c r="M7" s="298"/>
      <c r="N7" s="300" t="s">
        <v>110</v>
      </c>
      <c r="O7" s="299" t="s">
        <v>110</v>
      </c>
      <c r="Q7" s="295"/>
      <c r="R7" s="993"/>
      <c r="S7" s="977"/>
      <c r="T7" s="980"/>
    </row>
    <row r="8" spans="1:21" s="255" customFormat="1" ht="24" customHeight="1" x14ac:dyDescent="0.3">
      <c r="A8" s="301" t="s">
        <v>75</v>
      </c>
      <c r="B8" s="302"/>
      <c r="C8" s="302">
        <f>+C9+C16</f>
        <v>200</v>
      </c>
      <c r="D8" s="302"/>
      <c r="E8" s="303">
        <f t="shared" ref="E8:I8" si="0">+E9+E16</f>
        <v>122400</v>
      </c>
      <c r="F8" s="304">
        <f t="shared" si="0"/>
        <v>0</v>
      </c>
      <c r="G8" s="302">
        <f t="shared" si="0"/>
        <v>0</v>
      </c>
      <c r="H8" s="302">
        <f t="shared" si="0"/>
        <v>0</v>
      </c>
      <c r="I8" s="302">
        <f t="shared" si="0"/>
        <v>122400</v>
      </c>
      <c r="J8" s="302">
        <f>+J9+J16</f>
        <v>71</v>
      </c>
      <c r="K8" s="302"/>
      <c r="L8" s="302"/>
      <c r="M8" s="303">
        <f t="shared" ref="M8" si="1">+M9+M16</f>
        <v>146400</v>
      </c>
      <c r="N8" s="305"/>
      <c r="O8" s="304">
        <f t="shared" ref="O8:T8" si="2">+O9+O16</f>
        <v>0</v>
      </c>
      <c r="P8" s="302">
        <f t="shared" si="2"/>
        <v>0</v>
      </c>
      <c r="Q8" s="302">
        <f t="shared" si="2"/>
        <v>146400</v>
      </c>
      <c r="R8" s="302">
        <f t="shared" si="2"/>
        <v>268800</v>
      </c>
      <c r="S8" s="306">
        <f t="shared" si="2"/>
        <v>0</v>
      </c>
      <c r="T8" s="302">
        <f t="shared" si="2"/>
        <v>268800</v>
      </c>
    </row>
    <row r="9" spans="1:21" s="313" customFormat="1" ht="24" customHeight="1" x14ac:dyDescent="0.2">
      <c r="A9" s="307" t="s">
        <v>157</v>
      </c>
      <c r="B9" s="308"/>
      <c r="C9" s="308">
        <f>C10+C13</f>
        <v>200</v>
      </c>
      <c r="D9" s="308"/>
      <c r="E9" s="309">
        <f t="shared" ref="E9:I9" si="3">E10+E13</f>
        <v>122400</v>
      </c>
      <c r="F9" s="310">
        <f t="shared" si="3"/>
        <v>0</v>
      </c>
      <c r="G9" s="308">
        <f t="shared" si="3"/>
        <v>0</v>
      </c>
      <c r="H9" s="308">
        <f t="shared" si="3"/>
        <v>0</v>
      </c>
      <c r="I9" s="308">
        <f t="shared" si="3"/>
        <v>122400</v>
      </c>
      <c r="J9" s="308">
        <f>J10+J13</f>
        <v>71</v>
      </c>
      <c r="K9" s="308"/>
      <c r="L9" s="308"/>
      <c r="M9" s="309">
        <f t="shared" ref="M9" si="4">M10+M13</f>
        <v>146400</v>
      </c>
      <c r="N9" s="311"/>
      <c r="O9" s="310">
        <f t="shared" ref="O9:T9" si="5">O10+O13</f>
        <v>0</v>
      </c>
      <c r="P9" s="308">
        <f t="shared" si="5"/>
        <v>0</v>
      </c>
      <c r="Q9" s="308">
        <f t="shared" si="5"/>
        <v>146400</v>
      </c>
      <c r="R9" s="308">
        <f t="shared" si="5"/>
        <v>268800</v>
      </c>
      <c r="S9" s="312">
        <f t="shared" si="5"/>
        <v>0</v>
      </c>
      <c r="T9" s="308">
        <f t="shared" si="5"/>
        <v>268800</v>
      </c>
    </row>
    <row r="10" spans="1:21" s="255" customFormat="1" ht="24" customHeight="1" x14ac:dyDescent="0.3">
      <c r="A10" s="314" t="str">
        <f>+'F00- นิสิต'!B15</f>
        <v>วท.บ.เทคโนโลยีสิ่งแวดล้อม</v>
      </c>
      <c r="B10" s="315"/>
      <c r="C10" s="315">
        <f>SUM(C11:C12)</f>
        <v>200</v>
      </c>
      <c r="D10" s="315">
        <f t="shared" ref="D10:G10" si="6">SUM(D11:D12)</f>
        <v>12</v>
      </c>
      <c r="E10" s="316">
        <f t="shared" si="6"/>
        <v>122400</v>
      </c>
      <c r="F10" s="317">
        <f t="shared" si="6"/>
        <v>0</v>
      </c>
      <c r="G10" s="315">
        <f t="shared" si="6"/>
        <v>0</v>
      </c>
      <c r="H10" s="315">
        <f>SUM(H11:H12)</f>
        <v>0</v>
      </c>
      <c r="I10" s="315">
        <f>SUM(I11:I12)</f>
        <v>122400</v>
      </c>
      <c r="J10" s="315">
        <f>SUM(J11:J12)</f>
        <v>71</v>
      </c>
      <c r="K10" s="315"/>
      <c r="L10" s="315">
        <f t="shared" ref="L10:M10" si="7">SUM(L11:L12)</f>
        <v>18</v>
      </c>
      <c r="M10" s="316">
        <f t="shared" si="7"/>
        <v>146400</v>
      </c>
      <c r="N10" s="318"/>
      <c r="O10" s="317">
        <f t="shared" ref="O10:P10" si="8">SUM(O11:O12)</f>
        <v>0</v>
      </c>
      <c r="P10" s="315">
        <f t="shared" si="8"/>
        <v>0</v>
      </c>
      <c r="Q10" s="315">
        <f>SUM(Q11:Q12)</f>
        <v>146400</v>
      </c>
      <c r="R10" s="315">
        <f>SUM(R11:R12)</f>
        <v>268800</v>
      </c>
      <c r="S10" s="319">
        <f t="shared" ref="S10" si="9">SUM(S11:S12)</f>
        <v>0</v>
      </c>
      <c r="T10" s="315">
        <f>SUM(T11:T12)</f>
        <v>268800</v>
      </c>
    </row>
    <row r="11" spans="1:21" s="241" customFormat="1" ht="24" customHeight="1" x14ac:dyDescent="0.3">
      <c r="A11" s="320" t="s">
        <v>142</v>
      </c>
      <c r="B11" s="321">
        <f>+'F00- นิสิต'!F15</f>
        <v>51</v>
      </c>
      <c r="C11" s="321">
        <v>200</v>
      </c>
      <c r="D11" s="322">
        <v>12</v>
      </c>
      <c r="E11" s="323">
        <f>+B11*D11*C11</f>
        <v>122400</v>
      </c>
      <c r="F11" s="324"/>
      <c r="G11" s="321"/>
      <c r="H11" s="321">
        <f>+B11*F11*G11</f>
        <v>0</v>
      </c>
      <c r="I11" s="321">
        <f>+E11+H11</f>
        <v>122400</v>
      </c>
      <c r="J11" s="321">
        <f>+B11</f>
        <v>51</v>
      </c>
      <c r="K11" s="321">
        <v>200</v>
      </c>
      <c r="L11" s="322">
        <v>12</v>
      </c>
      <c r="M11" s="323">
        <f>+J11*L11*K11</f>
        <v>122400</v>
      </c>
      <c r="N11" s="325"/>
      <c r="O11" s="324"/>
      <c r="P11" s="321">
        <f>+J11*N11*O11</f>
        <v>0</v>
      </c>
      <c r="Q11" s="321">
        <f>+M11+P11</f>
        <v>122400</v>
      </c>
      <c r="R11" s="321">
        <f>+E11+M11</f>
        <v>244800</v>
      </c>
      <c r="S11" s="326">
        <f>+H11+P11</f>
        <v>0</v>
      </c>
      <c r="T11" s="321">
        <f>SUM(R11:S11)</f>
        <v>244800</v>
      </c>
    </row>
    <row r="12" spans="1:21" s="241" customFormat="1" ht="24" customHeight="1" x14ac:dyDescent="0.3">
      <c r="A12" s="320" t="s">
        <v>143</v>
      </c>
      <c r="B12" s="321"/>
      <c r="C12" s="321"/>
      <c r="D12" s="321">
        <v>0</v>
      </c>
      <c r="E12" s="323">
        <f>+B12*D12*C12</f>
        <v>0</v>
      </c>
      <c r="F12" s="324"/>
      <c r="G12" s="321"/>
      <c r="H12" s="321">
        <f>+B12*F12*G12</f>
        <v>0</v>
      </c>
      <c r="I12" s="321">
        <f>+E12+H12</f>
        <v>0</v>
      </c>
      <c r="J12" s="321">
        <v>20</v>
      </c>
      <c r="K12" s="321">
        <v>200</v>
      </c>
      <c r="L12" s="322">
        <v>6</v>
      </c>
      <c r="M12" s="323">
        <f>+J12*L12*K12</f>
        <v>24000</v>
      </c>
      <c r="N12" s="325"/>
      <c r="O12" s="324"/>
      <c r="P12" s="321">
        <f>+J12*N12*O12</f>
        <v>0</v>
      </c>
      <c r="Q12" s="321">
        <f>SUM(M12:P12)</f>
        <v>24000</v>
      </c>
      <c r="R12" s="321">
        <f>+E12+M12</f>
        <v>24000</v>
      </c>
      <c r="S12" s="326">
        <f>+H12+P12</f>
        <v>0</v>
      </c>
      <c r="T12" s="321">
        <f>SUM(R12:S12)</f>
        <v>24000</v>
      </c>
    </row>
    <row r="13" spans="1:21" s="255" customFormat="1" ht="24" customHeight="1" x14ac:dyDescent="0.3">
      <c r="A13" s="314" t="s">
        <v>158</v>
      </c>
      <c r="B13" s="315"/>
      <c r="C13" s="315">
        <f>SUM(C14:C15)</f>
        <v>0</v>
      </c>
      <c r="D13" s="315">
        <f t="shared" ref="D13:H13" si="10">SUM(D14:D15)</f>
        <v>12</v>
      </c>
      <c r="E13" s="316">
        <f t="shared" si="10"/>
        <v>0</v>
      </c>
      <c r="F13" s="317">
        <f t="shared" si="10"/>
        <v>0</v>
      </c>
      <c r="G13" s="315">
        <f t="shared" si="10"/>
        <v>0</v>
      </c>
      <c r="H13" s="315">
        <f t="shared" si="10"/>
        <v>0</v>
      </c>
      <c r="I13" s="315">
        <f>SUM(I14:I15)</f>
        <v>0</v>
      </c>
      <c r="J13" s="315">
        <f>SUM(J14:J15)</f>
        <v>0</v>
      </c>
      <c r="K13" s="315"/>
      <c r="L13" s="315">
        <f t="shared" ref="L13:M13" si="11">SUM(L14:L15)</f>
        <v>18</v>
      </c>
      <c r="M13" s="316">
        <f t="shared" si="11"/>
        <v>0</v>
      </c>
      <c r="N13" s="318"/>
      <c r="O13" s="317">
        <f t="shared" ref="O13:P13" si="12">SUM(O14:O15)</f>
        <v>0</v>
      </c>
      <c r="P13" s="315">
        <f t="shared" si="12"/>
        <v>0</v>
      </c>
      <c r="Q13" s="315">
        <f>SUM(Q14:Q15)</f>
        <v>0</v>
      </c>
      <c r="R13" s="315">
        <f t="shared" ref="R13:S13" si="13">SUM(R14:R15)</f>
        <v>0</v>
      </c>
      <c r="S13" s="319">
        <f t="shared" si="13"/>
        <v>0</v>
      </c>
      <c r="T13" s="315">
        <f>SUM(T14:T15)</f>
        <v>0</v>
      </c>
    </row>
    <row r="14" spans="1:21" s="241" customFormat="1" ht="24" customHeight="1" x14ac:dyDescent="0.3">
      <c r="A14" s="320" t="s">
        <v>142</v>
      </c>
      <c r="B14" s="321"/>
      <c r="C14" s="321"/>
      <c r="D14" s="322">
        <v>12</v>
      </c>
      <c r="E14" s="323">
        <f>+B14*D14*C14</f>
        <v>0</v>
      </c>
      <c r="F14" s="324"/>
      <c r="G14" s="321"/>
      <c r="H14" s="321">
        <f>+B14*F14*G14</f>
        <v>0</v>
      </c>
      <c r="I14" s="321"/>
      <c r="J14" s="321"/>
      <c r="K14" s="321"/>
      <c r="L14" s="322">
        <v>12</v>
      </c>
      <c r="M14" s="323">
        <f>+J14*L14*K14</f>
        <v>0</v>
      </c>
      <c r="N14" s="325"/>
      <c r="O14" s="324"/>
      <c r="P14" s="321">
        <f>+J14*N14*O14</f>
        <v>0</v>
      </c>
      <c r="Q14" s="321">
        <f>+M14+P14</f>
        <v>0</v>
      </c>
      <c r="R14" s="321">
        <f t="shared" ref="R14" si="14">+E14+M14</f>
        <v>0</v>
      </c>
      <c r="S14" s="326">
        <f t="shared" ref="S14" si="15">+H14+P14</f>
        <v>0</v>
      </c>
      <c r="T14" s="321">
        <f t="shared" ref="T14:T15" si="16">SUM(R14:S14)</f>
        <v>0</v>
      </c>
    </row>
    <row r="15" spans="1:21" s="241" customFormat="1" ht="24" customHeight="1" x14ac:dyDescent="0.3">
      <c r="A15" s="320" t="s">
        <v>143</v>
      </c>
      <c r="B15" s="321"/>
      <c r="C15" s="321"/>
      <c r="D15" s="321">
        <v>0</v>
      </c>
      <c r="E15" s="323"/>
      <c r="F15" s="324"/>
      <c r="G15" s="321"/>
      <c r="H15" s="321">
        <f>+B15*F15*G15</f>
        <v>0</v>
      </c>
      <c r="I15" s="321"/>
      <c r="J15" s="321"/>
      <c r="K15" s="321"/>
      <c r="L15" s="322">
        <v>6</v>
      </c>
      <c r="M15" s="323">
        <f>+J15*L15*K15</f>
        <v>0</v>
      </c>
      <c r="N15" s="325"/>
      <c r="O15" s="324"/>
      <c r="P15" s="321">
        <f>+J15*N15*O15</f>
        <v>0</v>
      </c>
      <c r="Q15" s="321">
        <f>SUM(M15:P15)</f>
        <v>0</v>
      </c>
      <c r="R15" s="321">
        <f>+E15+M15</f>
        <v>0</v>
      </c>
      <c r="S15" s="326">
        <f>+H15+P15</f>
        <v>0</v>
      </c>
      <c r="T15" s="321">
        <f t="shared" si="16"/>
        <v>0</v>
      </c>
    </row>
    <row r="16" spans="1:21" s="313" customFormat="1" ht="24" customHeight="1" x14ac:dyDescent="0.2">
      <c r="A16" s="307" t="s">
        <v>159</v>
      </c>
      <c r="B16" s="308"/>
      <c r="C16" s="308">
        <f>C17+C20</f>
        <v>0</v>
      </c>
      <c r="D16" s="308">
        <f t="shared" ref="D16:T16" si="17">D17+D20</f>
        <v>24</v>
      </c>
      <c r="E16" s="309">
        <f t="shared" si="17"/>
        <v>0</v>
      </c>
      <c r="F16" s="310">
        <f t="shared" si="17"/>
        <v>0</v>
      </c>
      <c r="G16" s="308">
        <f t="shared" si="17"/>
        <v>0</v>
      </c>
      <c r="H16" s="308">
        <f t="shared" si="17"/>
        <v>0</v>
      </c>
      <c r="I16" s="308">
        <f t="shared" si="17"/>
        <v>0</v>
      </c>
      <c r="J16" s="308">
        <f>J17+J20</f>
        <v>0</v>
      </c>
      <c r="K16" s="308"/>
      <c r="L16" s="308">
        <f t="shared" si="17"/>
        <v>36</v>
      </c>
      <c r="M16" s="309">
        <f t="shared" si="17"/>
        <v>0</v>
      </c>
      <c r="N16" s="311"/>
      <c r="O16" s="310">
        <f t="shared" si="17"/>
        <v>0</v>
      </c>
      <c r="P16" s="308">
        <f t="shared" si="17"/>
        <v>0</v>
      </c>
      <c r="Q16" s="308">
        <f t="shared" si="17"/>
        <v>0</v>
      </c>
      <c r="R16" s="308">
        <f t="shared" si="17"/>
        <v>0</v>
      </c>
      <c r="S16" s="312">
        <f t="shared" si="17"/>
        <v>0</v>
      </c>
      <c r="T16" s="308">
        <f t="shared" si="17"/>
        <v>0</v>
      </c>
    </row>
    <row r="17" spans="1:20" s="255" customFormat="1" ht="24" customHeight="1" x14ac:dyDescent="0.3">
      <c r="A17" s="314" t="s">
        <v>149</v>
      </c>
      <c r="B17" s="315"/>
      <c r="C17" s="315">
        <f>SUM(C18:C19)</f>
        <v>0</v>
      </c>
      <c r="D17" s="315">
        <f t="shared" ref="D17:H17" si="18">SUM(D18:D19)</f>
        <v>12</v>
      </c>
      <c r="E17" s="316">
        <f t="shared" si="18"/>
        <v>0</v>
      </c>
      <c r="F17" s="317">
        <f t="shared" si="18"/>
        <v>0</v>
      </c>
      <c r="G17" s="315">
        <f t="shared" si="18"/>
        <v>0</v>
      </c>
      <c r="H17" s="315">
        <f t="shared" si="18"/>
        <v>0</v>
      </c>
      <c r="I17" s="315">
        <f>SUM(I18:I19)</f>
        <v>0</v>
      </c>
      <c r="J17" s="315">
        <f>SUM(J18:J19)</f>
        <v>0</v>
      </c>
      <c r="K17" s="315"/>
      <c r="L17" s="315">
        <f t="shared" ref="L17:M17" si="19">SUM(L18:L19)</f>
        <v>18</v>
      </c>
      <c r="M17" s="316">
        <f t="shared" si="19"/>
        <v>0</v>
      </c>
      <c r="N17" s="318"/>
      <c r="O17" s="317">
        <f t="shared" ref="O17:P17" si="20">SUM(O18:O19)</f>
        <v>0</v>
      </c>
      <c r="P17" s="315">
        <f t="shared" si="20"/>
        <v>0</v>
      </c>
      <c r="Q17" s="315">
        <f>SUM(Q18:Q19)</f>
        <v>0</v>
      </c>
      <c r="R17" s="315">
        <f t="shared" ref="R17:S17" si="21">SUM(R18:R19)</f>
        <v>0</v>
      </c>
      <c r="S17" s="319">
        <f t="shared" si="21"/>
        <v>0</v>
      </c>
      <c r="T17" s="315">
        <f>SUM(T18:T19)</f>
        <v>0</v>
      </c>
    </row>
    <row r="18" spans="1:20" s="241" customFormat="1" ht="24" customHeight="1" x14ac:dyDescent="0.3">
      <c r="A18" s="320" t="s">
        <v>142</v>
      </c>
      <c r="B18" s="321"/>
      <c r="C18" s="321"/>
      <c r="D18" s="322">
        <v>12</v>
      </c>
      <c r="E18" s="323">
        <f>+B18*D18*C18</f>
        <v>0</v>
      </c>
      <c r="F18" s="324"/>
      <c r="G18" s="321"/>
      <c r="H18" s="321">
        <f>+B18*F18*G18</f>
        <v>0</v>
      </c>
      <c r="I18" s="321">
        <f>+E18+H18</f>
        <v>0</v>
      </c>
      <c r="J18" s="321"/>
      <c r="K18" s="321"/>
      <c r="L18" s="322">
        <v>12</v>
      </c>
      <c r="M18" s="323">
        <f>+J18*L18*K18</f>
        <v>0</v>
      </c>
      <c r="N18" s="325"/>
      <c r="O18" s="324"/>
      <c r="P18" s="321">
        <f>+J18*N18*O18</f>
        <v>0</v>
      </c>
      <c r="Q18" s="321">
        <f>+M18+P18</f>
        <v>0</v>
      </c>
      <c r="R18" s="321">
        <f t="shared" ref="R18:R19" si="22">+E18+M18</f>
        <v>0</v>
      </c>
      <c r="S18" s="326">
        <f t="shared" ref="S18:S19" si="23">+H18+P18</f>
        <v>0</v>
      </c>
      <c r="T18" s="321">
        <f t="shared" ref="T18:T19" si="24">SUM(R18:S18)</f>
        <v>0</v>
      </c>
    </row>
    <row r="19" spans="1:20" s="241" customFormat="1" ht="24" customHeight="1" x14ac:dyDescent="0.3">
      <c r="A19" s="327" t="s">
        <v>143</v>
      </c>
      <c r="B19" s="328"/>
      <c r="C19" s="328"/>
      <c r="D19" s="321">
        <v>0</v>
      </c>
      <c r="E19" s="323"/>
      <c r="F19" s="324"/>
      <c r="G19" s="321"/>
      <c r="H19" s="321">
        <f>+B19*F19*G19</f>
        <v>0</v>
      </c>
      <c r="I19" s="321">
        <f>SUM(E19:H19)</f>
        <v>0</v>
      </c>
      <c r="J19" s="328"/>
      <c r="K19" s="329"/>
      <c r="L19" s="322">
        <v>6</v>
      </c>
      <c r="M19" s="323">
        <f>+J19*L19*K19</f>
        <v>0</v>
      </c>
      <c r="N19" s="325"/>
      <c r="O19" s="324"/>
      <c r="P19" s="321">
        <f>+J19*N19*O19</f>
        <v>0</v>
      </c>
      <c r="Q19" s="321">
        <f>SUM(M19:P19)</f>
        <v>0</v>
      </c>
      <c r="R19" s="321">
        <f t="shared" si="22"/>
        <v>0</v>
      </c>
      <c r="S19" s="326">
        <f t="shared" si="23"/>
        <v>0</v>
      </c>
      <c r="T19" s="321">
        <f t="shared" si="24"/>
        <v>0</v>
      </c>
    </row>
    <row r="20" spans="1:20" s="266" customFormat="1" ht="24" customHeight="1" x14ac:dyDescent="0.3">
      <c r="A20" s="314" t="s">
        <v>158</v>
      </c>
      <c r="B20" s="264"/>
      <c r="C20" s="264">
        <f>SUM(C21:C22)</f>
        <v>0</v>
      </c>
      <c r="D20" s="315">
        <f t="shared" ref="D20:H20" si="25">SUM(D21:D22)</f>
        <v>12</v>
      </c>
      <c r="E20" s="316">
        <f t="shared" si="25"/>
        <v>0</v>
      </c>
      <c r="F20" s="317">
        <f t="shared" si="25"/>
        <v>0</v>
      </c>
      <c r="G20" s="315">
        <f t="shared" si="25"/>
        <v>0</v>
      </c>
      <c r="H20" s="315">
        <f t="shared" si="25"/>
        <v>0</v>
      </c>
      <c r="I20" s="315">
        <f>SUM(I21:I22)</f>
        <v>0</v>
      </c>
      <c r="J20" s="315">
        <f>SUM(J21:J22)</f>
        <v>0</v>
      </c>
      <c r="K20" s="315"/>
      <c r="L20" s="315">
        <f t="shared" ref="L20:M20" si="26">SUM(L21:L22)</f>
        <v>18</v>
      </c>
      <c r="M20" s="316">
        <f t="shared" si="26"/>
        <v>0</v>
      </c>
      <c r="N20" s="318"/>
      <c r="O20" s="317">
        <f t="shared" ref="O20:P20" si="27">SUM(O21:O22)</f>
        <v>0</v>
      </c>
      <c r="P20" s="315">
        <f t="shared" si="27"/>
        <v>0</v>
      </c>
      <c r="Q20" s="315">
        <f>SUM(Q21:Q22)</f>
        <v>0</v>
      </c>
      <c r="R20" s="315">
        <f t="shared" ref="R20:S20" si="28">SUM(R21:R22)</f>
        <v>0</v>
      </c>
      <c r="S20" s="319">
        <f t="shared" si="28"/>
        <v>0</v>
      </c>
      <c r="T20" s="315">
        <f>SUM(T21:T22)</f>
        <v>0</v>
      </c>
    </row>
    <row r="21" spans="1:20" s="241" customFormat="1" ht="24" customHeight="1" x14ac:dyDescent="0.3">
      <c r="A21" s="320" t="s">
        <v>142</v>
      </c>
      <c r="B21" s="321">
        <v>0</v>
      </c>
      <c r="C21" s="321">
        <v>0</v>
      </c>
      <c r="D21" s="322">
        <v>12</v>
      </c>
      <c r="E21" s="323">
        <f>+B21*D21*C21</f>
        <v>0</v>
      </c>
      <c r="F21" s="324"/>
      <c r="G21" s="321"/>
      <c r="H21" s="321">
        <f>+B21*F21*G21</f>
        <v>0</v>
      </c>
      <c r="I21" s="321">
        <f>+E21+H21</f>
        <v>0</v>
      </c>
      <c r="J21" s="321">
        <v>0</v>
      </c>
      <c r="K21" s="321"/>
      <c r="L21" s="322">
        <v>12</v>
      </c>
      <c r="M21" s="323">
        <f>+J21*L21*K21</f>
        <v>0</v>
      </c>
      <c r="N21" s="325"/>
      <c r="O21" s="324"/>
      <c r="P21" s="321">
        <f>+J21*N21*O21</f>
        <v>0</v>
      </c>
      <c r="Q21" s="321">
        <f>+M21+P21</f>
        <v>0</v>
      </c>
      <c r="R21" s="321">
        <f t="shared" ref="R21:R22" si="29">+E21+M21</f>
        <v>0</v>
      </c>
      <c r="S21" s="326">
        <f t="shared" ref="S21:S22" si="30">+H21+P21</f>
        <v>0</v>
      </c>
      <c r="T21" s="321">
        <f t="shared" ref="T21:T22" si="31">SUM(R21:S21)</f>
        <v>0</v>
      </c>
    </row>
    <row r="22" spans="1:20" s="241" customFormat="1" ht="24" customHeight="1" x14ac:dyDescent="0.3">
      <c r="A22" s="327" t="s">
        <v>143</v>
      </c>
      <c r="B22" s="328">
        <v>0</v>
      </c>
      <c r="C22" s="328">
        <v>0</v>
      </c>
      <c r="D22" s="328">
        <v>0</v>
      </c>
      <c r="E22" s="330"/>
      <c r="F22" s="331"/>
      <c r="G22" s="328"/>
      <c r="H22" s="328">
        <f>+B22*F22*G22</f>
        <v>0</v>
      </c>
      <c r="I22" s="328">
        <f>SUM(E22:H22)</f>
        <v>0</v>
      </c>
      <c r="J22" s="328">
        <v>0</v>
      </c>
      <c r="K22" s="328"/>
      <c r="L22" s="332">
        <v>6</v>
      </c>
      <c r="M22" s="330">
        <f>+J22*L22*K22</f>
        <v>0</v>
      </c>
      <c r="N22" s="333"/>
      <c r="O22" s="331"/>
      <c r="P22" s="328">
        <f>+J22*N22*O22</f>
        <v>0</v>
      </c>
      <c r="Q22" s="328">
        <f>SUM(M22:P22)</f>
        <v>0</v>
      </c>
      <c r="R22" s="328">
        <f t="shared" si="29"/>
        <v>0</v>
      </c>
      <c r="S22" s="334">
        <f t="shared" si="30"/>
        <v>0</v>
      </c>
      <c r="T22" s="328">
        <f t="shared" si="31"/>
        <v>0</v>
      </c>
    </row>
    <row r="24" spans="1:20" ht="24" customHeight="1" x14ac:dyDescent="0.35">
      <c r="A24" s="335" t="s">
        <v>160</v>
      </c>
    </row>
    <row r="25" spans="1:20" ht="24" customHeight="1" x14ac:dyDescent="0.35">
      <c r="A25" s="338" t="s">
        <v>161</v>
      </c>
      <c r="C25" s="339"/>
      <c r="D25" s="339"/>
      <c r="E25" s="339"/>
      <c r="F25" s="339"/>
      <c r="G25" s="339"/>
      <c r="H25" s="339"/>
      <c r="J25" s="339"/>
      <c r="K25" s="340"/>
      <c r="N25" s="341"/>
    </row>
    <row r="26" spans="1:20" ht="24" customHeight="1" x14ac:dyDescent="0.35">
      <c r="A26" s="342" t="s">
        <v>162</v>
      </c>
      <c r="B26" s="343" t="s">
        <v>163</v>
      </c>
      <c r="K26" s="344"/>
    </row>
    <row r="27" spans="1:20" ht="24" customHeight="1" x14ac:dyDescent="0.35">
      <c r="A27" s="342" t="s">
        <v>164</v>
      </c>
      <c r="B27" s="345" t="s">
        <v>163</v>
      </c>
      <c r="K27" s="346"/>
      <c r="L27" s="343"/>
      <c r="N27" s="344"/>
    </row>
    <row r="28" spans="1:20" ht="24" customHeight="1" x14ac:dyDescent="0.35">
      <c r="A28" s="342"/>
      <c r="B28" s="343" t="s">
        <v>165</v>
      </c>
    </row>
    <row r="29" spans="1:20" ht="24" customHeight="1" x14ac:dyDescent="0.35">
      <c r="A29" s="338" t="s">
        <v>166</v>
      </c>
      <c r="K29" s="340"/>
      <c r="N29" s="341"/>
    </row>
    <row r="30" spans="1:20" ht="24" customHeight="1" x14ac:dyDescent="0.35">
      <c r="A30" s="347" t="s">
        <v>167</v>
      </c>
      <c r="L30" s="343"/>
      <c r="N30" s="348"/>
    </row>
    <row r="31" spans="1:20" ht="24" customHeight="1" x14ac:dyDescent="0.35">
      <c r="A31" s="347" t="s">
        <v>168</v>
      </c>
      <c r="C31" s="339"/>
      <c r="D31" s="339"/>
      <c r="E31" s="339"/>
      <c r="F31" s="339"/>
      <c r="G31" s="339"/>
      <c r="H31" s="339"/>
      <c r="I31" s="349"/>
      <c r="J31" s="339"/>
      <c r="L31" s="343"/>
      <c r="N31" s="348"/>
    </row>
    <row r="32" spans="1:20" ht="24" customHeight="1" x14ac:dyDescent="0.35">
      <c r="A32" s="347" t="s">
        <v>169</v>
      </c>
      <c r="K32" s="339"/>
      <c r="N32" s="350"/>
    </row>
    <row r="33" spans="1:1" ht="24" customHeight="1" x14ac:dyDescent="0.35">
      <c r="A33" s="347" t="s">
        <v>170</v>
      </c>
    </row>
    <row r="34" spans="1:1" ht="24" customHeight="1" x14ac:dyDescent="0.35">
      <c r="A34" s="347" t="s">
        <v>171</v>
      </c>
    </row>
    <row r="35" spans="1:1" ht="24" customHeight="1" x14ac:dyDescent="0.35">
      <c r="A35" s="342"/>
    </row>
    <row r="36" spans="1:1" ht="24" customHeight="1" x14ac:dyDescent="0.35">
      <c r="A36" s="351"/>
    </row>
    <row r="37" spans="1:1" ht="24" customHeight="1" x14ac:dyDescent="0.35">
      <c r="A37" s="351"/>
    </row>
  </sheetData>
  <mergeCells count="12">
    <mergeCell ref="S5:S7"/>
    <mergeCell ref="T5:T7"/>
    <mergeCell ref="A1:T1"/>
    <mergeCell ref="A2:I2"/>
    <mergeCell ref="A4:A6"/>
    <mergeCell ref="B4:I4"/>
    <mergeCell ref="J4:Q4"/>
    <mergeCell ref="C5:E5"/>
    <mergeCell ref="F5:H5"/>
    <mergeCell ref="K5:M5"/>
    <mergeCell ref="N5:P5"/>
    <mergeCell ref="R5:R7"/>
  </mergeCells>
  <printOptions horizontalCentered="1"/>
  <pageMargins left="0.43307086614173229" right="0.11811023622047245" top="0.82677165354330717" bottom="0.39370078740157483" header="0.51181102362204722" footer="0.51181102362204722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A51"/>
  <sheetViews>
    <sheetView showGridLines="0" zoomScale="90" zoomScaleNormal="90" zoomScaleSheetLayoutView="80" workbookViewId="0">
      <pane xSplit="2" ySplit="9" topLeftCell="C22" activePane="bottomRight" state="frozen"/>
      <selection activeCell="G26" sqref="G26"/>
      <selection pane="topRight" activeCell="G26" sqref="G26"/>
      <selection pane="bottomLeft" activeCell="G26" sqref="G26"/>
      <selection pane="bottomRight" activeCell="L59" sqref="L59"/>
    </sheetView>
  </sheetViews>
  <sheetFormatPr defaultRowHeight="21" x14ac:dyDescent="0.35"/>
  <cols>
    <col min="1" max="1" width="3.140625" style="352" customWidth="1"/>
    <col min="2" max="2" width="42.7109375" style="352" customWidth="1"/>
    <col min="3" max="3" width="9.42578125" style="352" bestFit="1" customWidth="1"/>
    <col min="4" max="4" width="7" style="593" bestFit="1" customWidth="1"/>
    <col min="5" max="5" width="7.5703125" style="354" customWidth="1"/>
    <col min="6" max="6" width="5.7109375" style="594" bestFit="1" customWidth="1"/>
    <col min="7" max="7" width="8.28515625" style="353" bestFit="1" customWidth="1"/>
    <col min="8" max="8" width="7.28515625" style="594" bestFit="1" customWidth="1"/>
    <col min="9" max="9" width="8.28515625" style="593" bestFit="1" customWidth="1"/>
    <col min="10" max="10" width="7.28515625" style="594" bestFit="1" customWidth="1"/>
    <col min="11" max="11" width="8.28515625" style="593" bestFit="1" customWidth="1"/>
    <col min="12" max="12" width="7.28515625" style="594" bestFit="1" customWidth="1"/>
    <col min="13" max="13" width="1.42578125" style="355" customWidth="1"/>
    <col min="14" max="14" width="7.42578125" style="593" customWidth="1"/>
    <col min="15" max="15" width="7.85546875" style="354" customWidth="1"/>
    <col min="16" max="16" width="8.140625" style="594" customWidth="1"/>
    <col min="17" max="17" width="8.28515625" style="353" customWidth="1"/>
    <col min="18" max="18" width="8.7109375" style="594" bestFit="1" customWidth="1"/>
    <col min="19" max="19" width="8.28515625" style="594" customWidth="1"/>
    <col min="20" max="20" width="8.7109375" style="594" customWidth="1"/>
    <col min="21" max="21" width="0.85546875" style="352" customWidth="1"/>
    <col min="22" max="22" width="10" style="353" customWidth="1"/>
    <col min="23" max="23" width="8.7109375" style="354" bestFit="1" customWidth="1"/>
    <col min="24" max="24" width="8.7109375" style="352" bestFit="1" customWidth="1"/>
    <col min="25" max="25" width="8.7109375" style="353" bestFit="1" customWidth="1"/>
    <col min="26" max="26" width="8.7109375" style="352" bestFit="1" customWidth="1"/>
    <col min="27" max="28" width="9.42578125" style="352" bestFit="1" customWidth="1"/>
    <col min="29" max="29" width="3" style="352" customWidth="1"/>
    <col min="30" max="30" width="10.42578125" style="353" bestFit="1" customWidth="1"/>
    <col min="31" max="31" width="8.7109375" style="354" bestFit="1" customWidth="1"/>
    <col min="32" max="32" width="8.7109375" style="352" bestFit="1" customWidth="1"/>
    <col min="33" max="33" width="8.7109375" style="353" bestFit="1" customWidth="1"/>
    <col min="34" max="34" width="8.7109375" style="352" bestFit="1" customWidth="1"/>
    <col min="35" max="36" width="9.42578125" style="352" bestFit="1" customWidth="1"/>
    <col min="37" max="37" width="2.85546875" style="355" customWidth="1"/>
    <col min="38" max="38" width="10" style="353" customWidth="1"/>
    <col min="39" max="39" width="8.7109375" style="354" bestFit="1" customWidth="1"/>
    <col min="40" max="40" width="8.7109375" style="352" bestFit="1" customWidth="1"/>
    <col min="41" max="41" width="8.7109375" style="353" bestFit="1" customWidth="1"/>
    <col min="42" max="42" width="8.7109375" style="352" bestFit="1" customWidth="1"/>
    <col min="43" max="44" width="9.42578125" style="352" bestFit="1" customWidth="1"/>
    <col min="45" max="45" width="2.5703125" style="355" customWidth="1"/>
    <col min="46" max="46" width="10.42578125" style="353" bestFit="1" customWidth="1"/>
    <col min="47" max="47" width="8.7109375" style="354" bestFit="1" customWidth="1"/>
    <col min="48" max="48" width="8.7109375" style="352" bestFit="1" customWidth="1"/>
    <col min="49" max="49" width="8.7109375" style="353" bestFit="1" customWidth="1"/>
    <col min="50" max="50" width="8.7109375" style="352" bestFit="1" customWidth="1"/>
    <col min="51" max="52" width="9.42578125" style="352" bestFit="1" customWidth="1"/>
    <col min="53" max="53" width="9.140625" style="352" customWidth="1"/>
    <col min="54" max="16384" width="9.140625" style="352"/>
  </cols>
  <sheetData>
    <row r="1" spans="1:52" x14ac:dyDescent="0.35">
      <c r="A1" s="994" t="s">
        <v>172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  <c r="T1" s="996"/>
    </row>
    <row r="2" spans="1:52" s="356" customFormat="1" ht="29.25" customHeight="1" x14ac:dyDescent="0.2">
      <c r="A2" s="997" t="s">
        <v>173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9"/>
      <c r="V2" s="357">
        <f>+D2</f>
        <v>0</v>
      </c>
      <c r="W2" s="358"/>
      <c r="Y2" s="359"/>
      <c r="AD2" s="360"/>
      <c r="AE2" s="358"/>
      <c r="AG2" s="359"/>
      <c r="AL2" s="357">
        <f>+D2</f>
        <v>0</v>
      </c>
      <c r="AM2" s="358"/>
      <c r="AO2" s="359"/>
      <c r="AT2" s="360"/>
      <c r="AU2" s="358"/>
      <c r="AW2" s="359"/>
    </row>
    <row r="3" spans="1:52" s="365" customFormat="1" ht="7.5" hidden="1" customHeight="1" x14ac:dyDescent="0.35">
      <c r="A3" s="361"/>
      <c r="B3" s="362" t="s">
        <v>174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4"/>
      <c r="V3" s="366"/>
      <c r="W3" s="367"/>
      <c r="Y3" s="368"/>
      <c r="AD3" s="369"/>
      <c r="AE3" s="367"/>
      <c r="AG3" s="368"/>
      <c r="AL3" s="366"/>
      <c r="AM3" s="367"/>
      <c r="AO3" s="368"/>
      <c r="AT3" s="369"/>
      <c r="AU3" s="367"/>
      <c r="AW3" s="368"/>
    </row>
    <row r="4" spans="1:52" s="374" customFormat="1" ht="25.5" customHeight="1" x14ac:dyDescent="0.35">
      <c r="A4" s="370"/>
      <c r="B4" s="371"/>
      <c r="C4" s="371"/>
      <c r="D4" s="1000" t="s">
        <v>175</v>
      </c>
      <c r="E4" s="1001"/>
      <c r="F4" s="1000"/>
      <c r="G4" s="1000"/>
      <c r="H4" s="1000"/>
      <c r="I4" s="1000"/>
      <c r="J4" s="1000"/>
      <c r="K4" s="1000"/>
      <c r="L4" s="1000"/>
      <c r="M4" s="372"/>
      <c r="N4" s="1000" t="s">
        <v>176</v>
      </c>
      <c r="O4" s="1001"/>
      <c r="P4" s="1000"/>
      <c r="Q4" s="1000"/>
      <c r="R4" s="1000"/>
      <c r="S4" s="1000"/>
      <c r="T4" s="1000"/>
      <c r="U4" s="373"/>
      <c r="V4" s="1002" t="s">
        <v>177</v>
      </c>
      <c r="W4" s="1003"/>
      <c r="X4" s="1004"/>
      <c r="Y4" s="1004"/>
      <c r="Z4" s="1004"/>
      <c r="AA4" s="1004"/>
      <c r="AB4" s="1004"/>
      <c r="AD4" s="1002" t="s">
        <v>178</v>
      </c>
      <c r="AE4" s="1003"/>
      <c r="AF4" s="1004"/>
      <c r="AG4" s="1004"/>
      <c r="AH4" s="1004"/>
      <c r="AI4" s="1004"/>
      <c r="AJ4" s="1004"/>
      <c r="AK4" s="375"/>
      <c r="AL4" s="1002" t="s">
        <v>179</v>
      </c>
      <c r="AM4" s="1003"/>
      <c r="AN4" s="1004"/>
      <c r="AO4" s="1004"/>
      <c r="AP4" s="1004"/>
      <c r="AQ4" s="1004"/>
      <c r="AR4" s="1004"/>
      <c r="AS4" s="375"/>
      <c r="AT4" s="1002" t="s">
        <v>180</v>
      </c>
      <c r="AU4" s="1003"/>
      <c r="AV4" s="1004"/>
      <c r="AW4" s="1004"/>
      <c r="AX4" s="1004"/>
      <c r="AY4" s="1004"/>
      <c r="AZ4" s="1004"/>
    </row>
    <row r="5" spans="1:52" s="374" customFormat="1" ht="25.5" customHeight="1" x14ac:dyDescent="0.35">
      <c r="A5" s="1005" t="s">
        <v>181</v>
      </c>
      <c r="B5" s="1006"/>
      <c r="C5" s="373" t="s">
        <v>182</v>
      </c>
      <c r="D5" s="376" t="s">
        <v>36</v>
      </c>
      <c r="E5" s="1007" t="s">
        <v>34</v>
      </c>
      <c r="F5" s="995"/>
      <c r="G5" s="994" t="s">
        <v>183</v>
      </c>
      <c r="H5" s="995"/>
      <c r="I5" s="1008" t="s">
        <v>184</v>
      </c>
      <c r="J5" s="1008"/>
      <c r="K5" s="1009" t="s">
        <v>185</v>
      </c>
      <c r="L5" s="1010"/>
      <c r="M5" s="363"/>
      <c r="N5" s="376" t="s">
        <v>36</v>
      </c>
      <c r="O5" s="1007" t="s">
        <v>34</v>
      </c>
      <c r="P5" s="995"/>
      <c r="Q5" s="1009" t="s">
        <v>183</v>
      </c>
      <c r="R5" s="1010"/>
      <c r="S5" s="377" t="s">
        <v>184</v>
      </c>
      <c r="T5" s="377" t="s">
        <v>185</v>
      </c>
      <c r="V5" s="376" t="s">
        <v>36</v>
      </c>
      <c r="W5" s="1007" t="s">
        <v>34</v>
      </c>
      <c r="X5" s="995"/>
      <c r="Y5" s="1008" t="s">
        <v>183</v>
      </c>
      <c r="Z5" s="1008"/>
      <c r="AA5" s="377" t="s">
        <v>184</v>
      </c>
      <c r="AB5" s="377" t="s">
        <v>185</v>
      </c>
      <c r="AD5" s="376" t="s">
        <v>36</v>
      </c>
      <c r="AE5" s="1025" t="s">
        <v>34</v>
      </c>
      <c r="AF5" s="1010"/>
      <c r="AG5" s="1009" t="s">
        <v>183</v>
      </c>
      <c r="AH5" s="1010"/>
      <c r="AI5" s="377" t="s">
        <v>184</v>
      </c>
      <c r="AJ5" s="377" t="s">
        <v>185</v>
      </c>
      <c r="AK5" s="375"/>
      <c r="AL5" s="376" t="s">
        <v>36</v>
      </c>
      <c r="AM5" s="1007" t="s">
        <v>34</v>
      </c>
      <c r="AN5" s="995"/>
      <c r="AO5" s="994" t="s">
        <v>183</v>
      </c>
      <c r="AP5" s="995"/>
      <c r="AQ5" s="377" t="s">
        <v>184</v>
      </c>
      <c r="AR5" s="377" t="s">
        <v>185</v>
      </c>
      <c r="AS5" s="375"/>
      <c r="AT5" s="376" t="s">
        <v>36</v>
      </c>
      <c r="AU5" s="1007" t="s">
        <v>34</v>
      </c>
      <c r="AV5" s="995"/>
      <c r="AW5" s="994" t="s">
        <v>183</v>
      </c>
      <c r="AX5" s="995"/>
      <c r="AY5" s="377" t="s">
        <v>184</v>
      </c>
      <c r="AZ5" s="377" t="s">
        <v>185</v>
      </c>
    </row>
    <row r="6" spans="1:52" s="374" customFormat="1" x14ac:dyDescent="0.35">
      <c r="A6" s="378"/>
      <c r="B6" s="379"/>
      <c r="C6" s="373" t="s">
        <v>186</v>
      </c>
      <c r="D6" s="380" t="s">
        <v>140</v>
      </c>
      <c r="E6" s="1011" t="s">
        <v>187</v>
      </c>
      <c r="F6" s="1012"/>
      <c r="G6" s="1013" t="s">
        <v>188</v>
      </c>
      <c r="H6" s="1014"/>
      <c r="I6" s="1015" t="s">
        <v>189</v>
      </c>
      <c r="J6" s="1016"/>
      <c r="K6" s="1015" t="s">
        <v>190</v>
      </c>
      <c r="L6" s="1017"/>
      <c r="M6" s="363"/>
      <c r="N6" s="380" t="s">
        <v>140</v>
      </c>
      <c r="O6" s="1018" t="s">
        <v>191</v>
      </c>
      <c r="P6" s="1016"/>
      <c r="Q6" s="1019" t="s">
        <v>192</v>
      </c>
      <c r="R6" s="1020"/>
      <c r="S6" s="381" t="s">
        <v>188</v>
      </c>
      <c r="T6" s="382" t="s">
        <v>189</v>
      </c>
      <c r="V6" s="380" t="s">
        <v>140</v>
      </c>
      <c r="W6" s="1021" t="s">
        <v>193</v>
      </c>
      <c r="X6" s="1022"/>
      <c r="Y6" s="1023" t="s">
        <v>191</v>
      </c>
      <c r="Z6" s="1024"/>
      <c r="AA6" s="381" t="s">
        <v>194</v>
      </c>
      <c r="AB6" s="382" t="s">
        <v>195</v>
      </c>
      <c r="AD6" s="380" t="s">
        <v>140</v>
      </c>
      <c r="AE6" s="1021" t="s">
        <v>196</v>
      </c>
      <c r="AF6" s="1022"/>
      <c r="AG6" s="1023" t="s">
        <v>193</v>
      </c>
      <c r="AH6" s="1024"/>
      <c r="AI6" s="381" t="s">
        <v>197</v>
      </c>
      <c r="AJ6" s="382" t="s">
        <v>194</v>
      </c>
      <c r="AK6" s="375"/>
      <c r="AL6" s="380" t="s">
        <v>140</v>
      </c>
      <c r="AM6" s="1021" t="s">
        <v>198</v>
      </c>
      <c r="AN6" s="1022"/>
      <c r="AO6" s="1023" t="s">
        <v>196</v>
      </c>
      <c r="AP6" s="1024"/>
      <c r="AQ6" s="381" t="s">
        <v>199</v>
      </c>
      <c r="AR6" s="382" t="s">
        <v>197</v>
      </c>
      <c r="AS6" s="375"/>
      <c r="AT6" s="380" t="s">
        <v>140</v>
      </c>
      <c r="AU6" s="1021" t="s">
        <v>200</v>
      </c>
      <c r="AV6" s="1022"/>
      <c r="AW6" s="1023" t="s">
        <v>198</v>
      </c>
      <c r="AX6" s="1024"/>
      <c r="AY6" s="381" t="s">
        <v>201</v>
      </c>
      <c r="AZ6" s="382" t="s">
        <v>199</v>
      </c>
    </row>
    <row r="7" spans="1:52" s="374" customFormat="1" x14ac:dyDescent="0.35">
      <c r="A7" s="378"/>
      <c r="B7" s="383"/>
      <c r="C7" s="384" t="s">
        <v>202</v>
      </c>
      <c r="D7" s="385" t="s">
        <v>28</v>
      </c>
      <c r="E7" s="1028" t="s">
        <v>203</v>
      </c>
      <c r="F7" s="1026"/>
      <c r="G7" s="1031" t="s">
        <v>204</v>
      </c>
      <c r="H7" s="1031"/>
      <c r="I7" s="1026" t="s">
        <v>204</v>
      </c>
      <c r="J7" s="1026"/>
      <c r="K7" s="1026" t="s">
        <v>204</v>
      </c>
      <c r="L7" s="1026"/>
      <c r="M7" s="386"/>
      <c r="N7" s="385" t="s">
        <v>28</v>
      </c>
      <c r="O7" s="1028" t="s">
        <v>203</v>
      </c>
      <c r="P7" s="1026"/>
      <c r="Q7" s="1026" t="s">
        <v>203</v>
      </c>
      <c r="R7" s="1027"/>
      <c r="S7" s="387" t="s">
        <v>204</v>
      </c>
      <c r="T7" s="388" t="s">
        <v>204</v>
      </c>
      <c r="V7" s="385" t="s">
        <v>28</v>
      </c>
      <c r="W7" s="1028" t="s">
        <v>203</v>
      </c>
      <c r="X7" s="1026"/>
      <c r="Y7" s="1026" t="s">
        <v>203</v>
      </c>
      <c r="Z7" s="1027"/>
      <c r="AA7" s="387" t="s">
        <v>204</v>
      </c>
      <c r="AB7" s="388" t="s">
        <v>204</v>
      </c>
      <c r="AD7" s="385" t="s">
        <v>28</v>
      </c>
      <c r="AE7" s="1028" t="s">
        <v>203</v>
      </c>
      <c r="AF7" s="1026"/>
      <c r="AG7" s="1026" t="s">
        <v>203</v>
      </c>
      <c r="AH7" s="1027"/>
      <c r="AI7" s="387" t="s">
        <v>204</v>
      </c>
      <c r="AJ7" s="388" t="s">
        <v>204</v>
      </c>
      <c r="AK7" s="375"/>
      <c r="AL7" s="385" t="s">
        <v>28</v>
      </c>
      <c r="AM7" s="1028" t="s">
        <v>203</v>
      </c>
      <c r="AN7" s="1026"/>
      <c r="AO7" s="1026" t="s">
        <v>203</v>
      </c>
      <c r="AP7" s="1027"/>
      <c r="AQ7" s="387" t="s">
        <v>204</v>
      </c>
      <c r="AR7" s="388" t="s">
        <v>204</v>
      </c>
      <c r="AS7" s="375"/>
      <c r="AT7" s="385" t="s">
        <v>28</v>
      </c>
      <c r="AU7" s="1028" t="s">
        <v>203</v>
      </c>
      <c r="AV7" s="1026"/>
      <c r="AW7" s="1026" t="s">
        <v>203</v>
      </c>
      <c r="AX7" s="1027"/>
      <c r="AY7" s="387" t="s">
        <v>204</v>
      </c>
      <c r="AZ7" s="388" t="s">
        <v>204</v>
      </c>
    </row>
    <row r="8" spans="1:52" s="374" customFormat="1" x14ac:dyDescent="0.35">
      <c r="A8" s="378"/>
      <c r="B8" s="383"/>
      <c r="C8" s="383" t="s">
        <v>205</v>
      </c>
      <c r="D8" s="389"/>
      <c r="E8" s="390" t="s">
        <v>156</v>
      </c>
      <c r="F8" s="391">
        <v>0.85</v>
      </c>
      <c r="G8" s="392" t="s">
        <v>156</v>
      </c>
      <c r="H8" s="393">
        <v>0.9</v>
      </c>
      <c r="I8" s="392" t="s">
        <v>156</v>
      </c>
      <c r="J8" s="393">
        <v>0.9</v>
      </c>
      <c r="K8" s="392" t="s">
        <v>156</v>
      </c>
      <c r="L8" s="393">
        <v>0.9</v>
      </c>
      <c r="M8" s="386"/>
      <c r="N8" s="389"/>
      <c r="O8" s="390" t="s">
        <v>156</v>
      </c>
      <c r="P8" s="391">
        <f>+$F$8</f>
        <v>0.85</v>
      </c>
      <c r="Q8" s="392" t="s">
        <v>156</v>
      </c>
      <c r="R8" s="393">
        <f>+$H$8</f>
        <v>0.9</v>
      </c>
      <c r="S8" s="394">
        <f>+$J$8</f>
        <v>0.9</v>
      </c>
      <c r="T8" s="395">
        <f>+$L$8</f>
        <v>0.9</v>
      </c>
      <c r="V8" s="389"/>
      <c r="W8" s="390" t="s">
        <v>156</v>
      </c>
      <c r="X8" s="391">
        <f>+$F$8</f>
        <v>0.85</v>
      </c>
      <c r="Y8" s="392" t="s">
        <v>156</v>
      </c>
      <c r="Z8" s="393">
        <f>+$H$8</f>
        <v>0.9</v>
      </c>
      <c r="AA8" s="394">
        <f>+$J$8</f>
        <v>0.9</v>
      </c>
      <c r="AB8" s="395">
        <f>+$L$8</f>
        <v>0.9</v>
      </c>
      <c r="AD8" s="389"/>
      <c r="AE8" s="390" t="s">
        <v>156</v>
      </c>
      <c r="AF8" s="391">
        <f>+$F$8</f>
        <v>0.85</v>
      </c>
      <c r="AG8" s="392" t="s">
        <v>156</v>
      </c>
      <c r="AH8" s="393">
        <f>+$H$8</f>
        <v>0.9</v>
      </c>
      <c r="AI8" s="394">
        <f>+$J$8</f>
        <v>0.9</v>
      </c>
      <c r="AJ8" s="395">
        <f>+$L$8</f>
        <v>0.9</v>
      </c>
      <c r="AK8" s="375"/>
      <c r="AL8" s="389"/>
      <c r="AM8" s="390" t="s">
        <v>156</v>
      </c>
      <c r="AN8" s="391">
        <f>+$F$8</f>
        <v>0.85</v>
      </c>
      <c r="AO8" s="392" t="s">
        <v>156</v>
      </c>
      <c r="AP8" s="393">
        <f>+$H$8</f>
        <v>0.9</v>
      </c>
      <c r="AQ8" s="394">
        <f>+$J$8</f>
        <v>0.9</v>
      </c>
      <c r="AR8" s="395">
        <f>+$L$8</f>
        <v>0.9</v>
      </c>
      <c r="AS8" s="375"/>
      <c r="AT8" s="389"/>
      <c r="AU8" s="390" t="s">
        <v>156</v>
      </c>
      <c r="AV8" s="391">
        <f>+$F$8</f>
        <v>0.85</v>
      </c>
      <c r="AW8" s="392" t="s">
        <v>156</v>
      </c>
      <c r="AX8" s="393">
        <f>+$H$8</f>
        <v>0.9</v>
      </c>
      <c r="AY8" s="394">
        <f>+$J$8</f>
        <v>0.9</v>
      </c>
      <c r="AZ8" s="395">
        <f>+$L$8</f>
        <v>0.9</v>
      </c>
    </row>
    <row r="9" spans="1:52" s="374" customFormat="1" x14ac:dyDescent="0.35">
      <c r="A9" s="378"/>
      <c r="B9" s="383"/>
      <c r="C9" s="383"/>
      <c r="D9" s="396"/>
      <c r="E9" s="397" t="s">
        <v>206</v>
      </c>
      <c r="F9" s="398">
        <v>0.5</v>
      </c>
      <c r="G9" s="399" t="s">
        <v>206</v>
      </c>
      <c r="H9" s="393">
        <v>1</v>
      </c>
      <c r="I9" s="399" t="s">
        <v>206</v>
      </c>
      <c r="J9" s="393">
        <v>1</v>
      </c>
      <c r="K9" s="399" t="s">
        <v>206</v>
      </c>
      <c r="L9" s="393">
        <v>1</v>
      </c>
      <c r="M9" s="386"/>
      <c r="N9" s="389"/>
      <c r="O9" s="397" t="s">
        <v>206</v>
      </c>
      <c r="P9" s="398">
        <f>+$F$9</f>
        <v>0.5</v>
      </c>
      <c r="Q9" s="399" t="s">
        <v>206</v>
      </c>
      <c r="R9" s="393">
        <f>+$H$9</f>
        <v>1</v>
      </c>
      <c r="S9" s="398">
        <f>+$J$9</f>
        <v>1</v>
      </c>
      <c r="T9" s="398">
        <f>+$L$9</f>
        <v>1</v>
      </c>
      <c r="V9" s="389"/>
      <c r="W9" s="397" t="s">
        <v>206</v>
      </c>
      <c r="X9" s="398">
        <f>+$F$9</f>
        <v>0.5</v>
      </c>
      <c r="Y9" s="399" t="s">
        <v>206</v>
      </c>
      <c r="Z9" s="393">
        <f>+$H$9</f>
        <v>1</v>
      </c>
      <c r="AA9" s="398">
        <f>+$J$9</f>
        <v>1</v>
      </c>
      <c r="AB9" s="398">
        <f>+$L$9</f>
        <v>1</v>
      </c>
      <c r="AD9" s="389"/>
      <c r="AE9" s="397" t="s">
        <v>206</v>
      </c>
      <c r="AF9" s="398">
        <f>+$F$9</f>
        <v>0.5</v>
      </c>
      <c r="AG9" s="399" t="s">
        <v>206</v>
      </c>
      <c r="AH9" s="393">
        <f>+$H$9</f>
        <v>1</v>
      </c>
      <c r="AI9" s="398">
        <f>+$J$9</f>
        <v>1</v>
      </c>
      <c r="AJ9" s="398">
        <f>+$L$9</f>
        <v>1</v>
      </c>
      <c r="AK9" s="375"/>
      <c r="AL9" s="389"/>
      <c r="AM9" s="397" t="s">
        <v>206</v>
      </c>
      <c r="AN9" s="398">
        <f>+$F$9</f>
        <v>0.5</v>
      </c>
      <c r="AO9" s="399" t="s">
        <v>206</v>
      </c>
      <c r="AP9" s="393">
        <f>+$H$9</f>
        <v>1</v>
      </c>
      <c r="AQ9" s="398">
        <f>+$J$9</f>
        <v>1</v>
      </c>
      <c r="AR9" s="398">
        <f>+$L$9</f>
        <v>1</v>
      </c>
      <c r="AS9" s="375"/>
      <c r="AT9" s="389"/>
      <c r="AU9" s="397" t="s">
        <v>206</v>
      </c>
      <c r="AV9" s="398">
        <f>+$F$9</f>
        <v>0.5</v>
      </c>
      <c r="AW9" s="399" t="s">
        <v>206</v>
      </c>
      <c r="AX9" s="393">
        <f>+$H$9</f>
        <v>1</v>
      </c>
      <c r="AY9" s="398">
        <f>+$J$9</f>
        <v>1</v>
      </c>
      <c r="AZ9" s="398">
        <f>+$L$9</f>
        <v>1</v>
      </c>
    </row>
    <row r="10" spans="1:52" s="407" customFormat="1" ht="25.5" customHeight="1" x14ac:dyDescent="0.35">
      <c r="A10" s="1029" t="s">
        <v>75</v>
      </c>
      <c r="B10" s="1030"/>
      <c r="C10" s="400"/>
      <c r="D10" s="401">
        <f>SUM(D11:D12)</f>
        <v>519</v>
      </c>
      <c r="E10" s="402">
        <f t="shared" ref="E10:L10" si="0">SUM(E11:E12)</f>
        <v>60</v>
      </c>
      <c r="F10" s="403">
        <f t="shared" si="0"/>
        <v>51</v>
      </c>
      <c r="G10" s="401">
        <f t="shared" si="0"/>
        <v>200</v>
      </c>
      <c r="H10" s="403">
        <f t="shared" si="0"/>
        <v>180</v>
      </c>
      <c r="I10" s="401">
        <f t="shared" si="0"/>
        <v>120</v>
      </c>
      <c r="J10" s="403">
        <f t="shared" si="0"/>
        <v>108</v>
      </c>
      <c r="K10" s="401">
        <f t="shared" si="0"/>
        <v>200</v>
      </c>
      <c r="L10" s="403">
        <f t="shared" si="0"/>
        <v>180</v>
      </c>
      <c r="M10" s="404"/>
      <c r="N10" s="405">
        <f>SUM(N11:N12)</f>
        <v>393</v>
      </c>
      <c r="O10" s="406">
        <f t="shared" ref="O10:T10" si="1">SUM(O11:O12)</f>
        <v>60</v>
      </c>
      <c r="P10" s="400">
        <f t="shared" si="1"/>
        <v>51</v>
      </c>
      <c r="Q10" s="405">
        <f t="shared" si="1"/>
        <v>60</v>
      </c>
      <c r="R10" s="400">
        <f t="shared" si="1"/>
        <v>54</v>
      </c>
      <c r="S10" s="400">
        <f t="shared" si="1"/>
        <v>180</v>
      </c>
      <c r="T10" s="400">
        <f t="shared" si="1"/>
        <v>108</v>
      </c>
      <c r="V10" s="408">
        <f>SUM(V11:V12)</f>
        <v>288</v>
      </c>
      <c r="W10" s="409">
        <f t="shared" ref="W10:AB10" si="2">SUM(W11:W12)</f>
        <v>0</v>
      </c>
      <c r="X10" s="410">
        <f t="shared" si="2"/>
        <v>0</v>
      </c>
      <c r="Y10" s="408">
        <f t="shared" si="2"/>
        <v>60</v>
      </c>
      <c r="Z10" s="410">
        <f t="shared" si="2"/>
        <v>54</v>
      </c>
      <c r="AA10" s="410">
        <f t="shared" si="2"/>
        <v>54</v>
      </c>
      <c r="AB10" s="410">
        <f t="shared" si="2"/>
        <v>180</v>
      </c>
      <c r="AD10" s="408">
        <f>SUM(AD11:AD12)</f>
        <v>108</v>
      </c>
      <c r="AE10" s="409">
        <f t="shared" ref="AE10:AJ10" si="3">SUM(AE11:AE12)</f>
        <v>0</v>
      </c>
      <c r="AF10" s="410">
        <f t="shared" si="3"/>
        <v>0</v>
      </c>
      <c r="AG10" s="408">
        <f t="shared" si="3"/>
        <v>0</v>
      </c>
      <c r="AH10" s="410">
        <f t="shared" si="3"/>
        <v>0</v>
      </c>
      <c r="AI10" s="410">
        <f t="shared" si="3"/>
        <v>54</v>
      </c>
      <c r="AJ10" s="410">
        <f t="shared" si="3"/>
        <v>54</v>
      </c>
      <c r="AK10" s="411"/>
      <c r="AL10" s="408">
        <f t="shared" ref="AL10:AR10" si="4">SUM(AL11:AL12)</f>
        <v>54</v>
      </c>
      <c r="AM10" s="409">
        <f t="shared" si="4"/>
        <v>0</v>
      </c>
      <c r="AN10" s="410">
        <f>SUM(AN11:AN12)</f>
        <v>0</v>
      </c>
      <c r="AO10" s="408">
        <f t="shared" si="4"/>
        <v>0</v>
      </c>
      <c r="AP10" s="410">
        <f t="shared" si="4"/>
        <v>0</v>
      </c>
      <c r="AQ10" s="410">
        <f t="shared" si="4"/>
        <v>0</v>
      </c>
      <c r="AR10" s="410">
        <f t="shared" si="4"/>
        <v>54</v>
      </c>
      <c r="AS10" s="411"/>
      <c r="AT10" s="408">
        <f t="shared" ref="AT10:AZ10" si="5">SUM(AT11:AT12)</f>
        <v>0</v>
      </c>
      <c r="AU10" s="409">
        <f t="shared" si="5"/>
        <v>0</v>
      </c>
      <c r="AV10" s="410">
        <f t="shared" si="5"/>
        <v>0</v>
      </c>
      <c r="AW10" s="408">
        <f t="shared" si="5"/>
        <v>0</v>
      </c>
      <c r="AX10" s="410">
        <f t="shared" si="5"/>
        <v>0</v>
      </c>
      <c r="AY10" s="410">
        <f t="shared" si="5"/>
        <v>0</v>
      </c>
      <c r="AZ10" s="410">
        <f t="shared" si="5"/>
        <v>0</v>
      </c>
    </row>
    <row r="11" spans="1:52" s="422" customFormat="1" ht="22.5" customHeight="1" x14ac:dyDescent="0.35">
      <c r="A11" s="412"/>
      <c r="B11" s="413" t="s">
        <v>76</v>
      </c>
      <c r="C11" s="413"/>
      <c r="D11" s="414">
        <f>+F11+H11+J11+L11</f>
        <v>519</v>
      </c>
      <c r="E11" s="415">
        <f>+E13</f>
        <v>60</v>
      </c>
      <c r="F11" s="416">
        <f>+F13</f>
        <v>51</v>
      </c>
      <c r="G11" s="414">
        <f>+G13</f>
        <v>200</v>
      </c>
      <c r="H11" s="416">
        <f t="shared" ref="H11:L11" si="6">+H13</f>
        <v>180</v>
      </c>
      <c r="I11" s="414">
        <f>+I13</f>
        <v>120</v>
      </c>
      <c r="J11" s="416">
        <f t="shared" si="6"/>
        <v>108</v>
      </c>
      <c r="K11" s="414">
        <f>+K13</f>
        <v>200</v>
      </c>
      <c r="L11" s="416">
        <f t="shared" si="6"/>
        <v>180</v>
      </c>
      <c r="M11" s="417"/>
      <c r="N11" s="418">
        <f>+N13</f>
        <v>393</v>
      </c>
      <c r="O11" s="419">
        <f t="shared" ref="O11:T11" si="7">+O13</f>
        <v>60</v>
      </c>
      <c r="P11" s="420">
        <f t="shared" si="7"/>
        <v>51</v>
      </c>
      <c r="Q11" s="418">
        <f t="shared" si="7"/>
        <v>60</v>
      </c>
      <c r="R11" s="420">
        <f t="shared" si="7"/>
        <v>54</v>
      </c>
      <c r="S11" s="420">
        <f t="shared" si="7"/>
        <v>180</v>
      </c>
      <c r="T11" s="420">
        <f t="shared" si="7"/>
        <v>108</v>
      </c>
      <c r="U11" s="421"/>
      <c r="V11" s="418">
        <f>+V13</f>
        <v>288</v>
      </c>
      <c r="W11" s="419">
        <f t="shared" ref="W11:AB11" si="8">+W13</f>
        <v>0</v>
      </c>
      <c r="X11" s="420">
        <f t="shared" si="8"/>
        <v>0</v>
      </c>
      <c r="Y11" s="418">
        <f t="shared" si="8"/>
        <v>60</v>
      </c>
      <c r="Z11" s="420">
        <f t="shared" si="8"/>
        <v>54</v>
      </c>
      <c r="AA11" s="420">
        <f t="shared" si="8"/>
        <v>54</v>
      </c>
      <c r="AB11" s="420">
        <f t="shared" si="8"/>
        <v>180</v>
      </c>
      <c r="AC11" s="421"/>
      <c r="AD11" s="418">
        <f>+AD13</f>
        <v>108</v>
      </c>
      <c r="AE11" s="419">
        <f t="shared" ref="AE11:AJ11" si="9">+AE13</f>
        <v>0</v>
      </c>
      <c r="AF11" s="420">
        <f t="shared" si="9"/>
        <v>0</v>
      </c>
      <c r="AG11" s="418">
        <f t="shared" si="9"/>
        <v>0</v>
      </c>
      <c r="AH11" s="420">
        <f t="shared" si="9"/>
        <v>0</v>
      </c>
      <c r="AI11" s="420">
        <f t="shared" si="9"/>
        <v>54</v>
      </c>
      <c r="AJ11" s="420">
        <f t="shared" si="9"/>
        <v>54</v>
      </c>
      <c r="AK11" s="421"/>
      <c r="AL11" s="418">
        <f t="shared" ref="AL11:AR11" si="10">+AL13</f>
        <v>54</v>
      </c>
      <c r="AM11" s="419">
        <f t="shared" si="10"/>
        <v>0</v>
      </c>
      <c r="AN11" s="420">
        <f>+AN13</f>
        <v>0</v>
      </c>
      <c r="AO11" s="418">
        <f t="shared" si="10"/>
        <v>0</v>
      </c>
      <c r="AP11" s="420">
        <f t="shared" si="10"/>
        <v>0</v>
      </c>
      <c r="AQ11" s="420">
        <f t="shared" si="10"/>
        <v>0</v>
      </c>
      <c r="AR11" s="420">
        <f t="shared" si="10"/>
        <v>54</v>
      </c>
      <c r="AS11" s="421"/>
      <c r="AT11" s="418">
        <f t="shared" ref="AT11:AZ11" si="11">+AT13</f>
        <v>0</v>
      </c>
      <c r="AU11" s="419">
        <f t="shared" si="11"/>
        <v>0</v>
      </c>
      <c r="AV11" s="420">
        <f t="shared" si="11"/>
        <v>0</v>
      </c>
      <c r="AW11" s="418">
        <f t="shared" si="11"/>
        <v>0</v>
      </c>
      <c r="AX11" s="420">
        <f t="shared" si="11"/>
        <v>0</v>
      </c>
      <c r="AY11" s="420">
        <f t="shared" si="11"/>
        <v>0</v>
      </c>
      <c r="AZ11" s="420">
        <f t="shared" si="11"/>
        <v>0</v>
      </c>
    </row>
    <row r="12" spans="1:52" s="422" customFormat="1" ht="22.5" customHeight="1" thickBot="1" x14ac:dyDescent="0.4">
      <c r="A12" s="423"/>
      <c r="B12" s="424" t="s">
        <v>42</v>
      </c>
      <c r="C12" s="424"/>
      <c r="D12" s="425">
        <f>+F12+H12+J12+L12</f>
        <v>0</v>
      </c>
      <c r="E12" s="426">
        <f>+E25</f>
        <v>0</v>
      </c>
      <c r="F12" s="427">
        <f t="shared" ref="F12:L12" si="12">+F25</f>
        <v>0</v>
      </c>
      <c r="G12" s="425">
        <f>+G25</f>
        <v>0</v>
      </c>
      <c r="H12" s="427">
        <f t="shared" si="12"/>
        <v>0</v>
      </c>
      <c r="I12" s="425">
        <f>+I25</f>
        <v>0</v>
      </c>
      <c r="J12" s="427">
        <f t="shared" si="12"/>
        <v>0</v>
      </c>
      <c r="K12" s="425">
        <f>+K25</f>
        <v>0</v>
      </c>
      <c r="L12" s="427">
        <f t="shared" si="12"/>
        <v>0</v>
      </c>
      <c r="M12" s="417"/>
      <c r="N12" s="425">
        <f>+N25</f>
        <v>0</v>
      </c>
      <c r="O12" s="426">
        <f t="shared" ref="O12:T12" si="13">+O25</f>
        <v>0</v>
      </c>
      <c r="P12" s="427">
        <f t="shared" si="13"/>
        <v>0</v>
      </c>
      <c r="Q12" s="425">
        <f t="shared" si="13"/>
        <v>0</v>
      </c>
      <c r="R12" s="427">
        <f t="shared" si="13"/>
        <v>0</v>
      </c>
      <c r="S12" s="427">
        <f t="shared" si="13"/>
        <v>0</v>
      </c>
      <c r="T12" s="427">
        <f t="shared" si="13"/>
        <v>0</v>
      </c>
      <c r="V12" s="425">
        <f>+V25</f>
        <v>0</v>
      </c>
      <c r="W12" s="426">
        <f t="shared" ref="W12:AB12" si="14">+W25</f>
        <v>0</v>
      </c>
      <c r="X12" s="427">
        <f t="shared" si="14"/>
        <v>0</v>
      </c>
      <c r="Y12" s="425">
        <f t="shared" si="14"/>
        <v>0</v>
      </c>
      <c r="Z12" s="427">
        <f t="shared" si="14"/>
        <v>0</v>
      </c>
      <c r="AA12" s="427">
        <f t="shared" si="14"/>
        <v>0</v>
      </c>
      <c r="AB12" s="427">
        <f t="shared" si="14"/>
        <v>0</v>
      </c>
      <c r="AD12" s="425">
        <f>+AD25</f>
        <v>0</v>
      </c>
      <c r="AE12" s="426">
        <f t="shared" ref="AE12:AJ12" si="15">+AE25</f>
        <v>0</v>
      </c>
      <c r="AF12" s="427">
        <f t="shared" si="15"/>
        <v>0</v>
      </c>
      <c r="AG12" s="425">
        <f t="shared" si="15"/>
        <v>0</v>
      </c>
      <c r="AH12" s="427">
        <f t="shared" si="15"/>
        <v>0</v>
      </c>
      <c r="AI12" s="427">
        <f t="shared" si="15"/>
        <v>0</v>
      </c>
      <c r="AJ12" s="427">
        <f t="shared" si="15"/>
        <v>0</v>
      </c>
      <c r="AL12" s="425">
        <f>+AL25</f>
        <v>0</v>
      </c>
      <c r="AM12" s="426">
        <f t="shared" ref="AM12:AR12" si="16">+AM25</f>
        <v>0</v>
      </c>
      <c r="AN12" s="427">
        <f>+AN25</f>
        <v>0</v>
      </c>
      <c r="AO12" s="425">
        <f t="shared" si="16"/>
        <v>0</v>
      </c>
      <c r="AP12" s="427">
        <f t="shared" si="16"/>
        <v>0</v>
      </c>
      <c r="AQ12" s="427">
        <f t="shared" si="16"/>
        <v>0</v>
      </c>
      <c r="AR12" s="427">
        <f t="shared" si="16"/>
        <v>0</v>
      </c>
      <c r="AT12" s="425">
        <f>+AT25</f>
        <v>0</v>
      </c>
      <c r="AU12" s="426">
        <f t="shared" ref="AU12:AZ12" si="17">+AU25</f>
        <v>0</v>
      </c>
      <c r="AV12" s="427">
        <f t="shared" si="17"/>
        <v>0</v>
      </c>
      <c r="AW12" s="425">
        <f t="shared" si="17"/>
        <v>0</v>
      </c>
      <c r="AX12" s="427">
        <f t="shared" si="17"/>
        <v>0</v>
      </c>
      <c r="AY12" s="427">
        <f t="shared" si="17"/>
        <v>0</v>
      </c>
      <c r="AZ12" s="427">
        <f t="shared" si="17"/>
        <v>0</v>
      </c>
    </row>
    <row r="13" spans="1:52" s="422" customFormat="1" ht="22.5" customHeight="1" x14ac:dyDescent="0.35">
      <c r="A13" s="428" t="s">
        <v>76</v>
      </c>
      <c r="B13" s="429"/>
      <c r="C13" s="429"/>
      <c r="D13" s="430">
        <f>+F13+H13+J13+L13</f>
        <v>519</v>
      </c>
      <c r="E13" s="431">
        <f>+E14+E18+E22</f>
        <v>60</v>
      </c>
      <c r="F13" s="432">
        <f>+F14+F18+F22</f>
        <v>51</v>
      </c>
      <c r="G13" s="430">
        <f>+G14+G18+G22</f>
        <v>200</v>
      </c>
      <c r="H13" s="432">
        <f t="shared" ref="H13:L13" si="18">+H14+H18+H22</f>
        <v>180</v>
      </c>
      <c r="I13" s="430">
        <f>+I14+I18+I22</f>
        <v>120</v>
      </c>
      <c r="J13" s="432">
        <f t="shared" si="18"/>
        <v>108</v>
      </c>
      <c r="K13" s="430">
        <f>+K14+K18+K22</f>
        <v>200</v>
      </c>
      <c r="L13" s="432">
        <f t="shared" si="18"/>
        <v>180</v>
      </c>
      <c r="M13" s="417"/>
      <c r="N13" s="430">
        <f>+N14+N18+N22</f>
        <v>393</v>
      </c>
      <c r="O13" s="431">
        <f>+O14+O18+O22</f>
        <v>60</v>
      </c>
      <c r="P13" s="432">
        <f t="shared" ref="P13:T13" si="19">+P14+P18+P22</f>
        <v>51</v>
      </c>
      <c r="Q13" s="430">
        <f t="shared" si="19"/>
        <v>60</v>
      </c>
      <c r="R13" s="432">
        <f t="shared" si="19"/>
        <v>54</v>
      </c>
      <c r="S13" s="432">
        <f>+S14+S18+S22</f>
        <v>180</v>
      </c>
      <c r="T13" s="432">
        <f t="shared" si="19"/>
        <v>108</v>
      </c>
      <c r="V13" s="430">
        <f>+V14+V18+V22</f>
        <v>288</v>
      </c>
      <c r="W13" s="431">
        <f>+W14+W18+W22</f>
        <v>0</v>
      </c>
      <c r="X13" s="432">
        <f t="shared" ref="X13:Z13" si="20">+X14+X18+X22</f>
        <v>0</v>
      </c>
      <c r="Y13" s="430">
        <f t="shared" si="20"/>
        <v>60</v>
      </c>
      <c r="Z13" s="432">
        <f t="shared" si="20"/>
        <v>54</v>
      </c>
      <c r="AA13" s="432">
        <f>+AA14+AA18+AA22</f>
        <v>54</v>
      </c>
      <c r="AB13" s="432">
        <f t="shared" ref="AB13" si="21">+AB14+AB18+AB22</f>
        <v>180</v>
      </c>
      <c r="AD13" s="430">
        <f>+AD14+AD18+AD22</f>
        <v>108</v>
      </c>
      <c r="AE13" s="431">
        <f>+AE14+AE18+AE22</f>
        <v>0</v>
      </c>
      <c r="AF13" s="432">
        <f t="shared" ref="AF13:AH13" si="22">+AF14+AF18+AF22</f>
        <v>0</v>
      </c>
      <c r="AG13" s="430">
        <f t="shared" si="22"/>
        <v>0</v>
      </c>
      <c r="AH13" s="432">
        <f t="shared" si="22"/>
        <v>0</v>
      </c>
      <c r="AI13" s="432">
        <f>+AI14+AI18+AI22</f>
        <v>54</v>
      </c>
      <c r="AJ13" s="432">
        <f t="shared" ref="AJ13" si="23">+AJ14+AJ18+AJ22</f>
        <v>54</v>
      </c>
      <c r="AL13" s="430">
        <f t="shared" ref="AL13:AR13" si="24">+AL14+AL18+AL22</f>
        <v>54</v>
      </c>
      <c r="AM13" s="431">
        <f t="shared" si="24"/>
        <v>0</v>
      </c>
      <c r="AN13" s="432">
        <f t="shared" si="24"/>
        <v>0</v>
      </c>
      <c r="AO13" s="430">
        <f t="shared" si="24"/>
        <v>0</v>
      </c>
      <c r="AP13" s="432">
        <f t="shared" si="24"/>
        <v>0</v>
      </c>
      <c r="AQ13" s="432">
        <f t="shared" si="24"/>
        <v>0</v>
      </c>
      <c r="AR13" s="432">
        <f t="shared" si="24"/>
        <v>54</v>
      </c>
      <c r="AT13" s="430">
        <f t="shared" ref="AT13:AZ13" si="25">+AT14+AT18+AT22</f>
        <v>0</v>
      </c>
      <c r="AU13" s="431">
        <f t="shared" si="25"/>
        <v>0</v>
      </c>
      <c r="AV13" s="432">
        <f t="shared" si="25"/>
        <v>0</v>
      </c>
      <c r="AW13" s="430">
        <f t="shared" si="25"/>
        <v>0</v>
      </c>
      <c r="AX13" s="432">
        <f t="shared" si="25"/>
        <v>0</v>
      </c>
      <c r="AY13" s="432">
        <f t="shared" si="25"/>
        <v>0</v>
      </c>
      <c r="AZ13" s="432">
        <f t="shared" si="25"/>
        <v>0</v>
      </c>
    </row>
    <row r="14" spans="1:52" ht="22.5" customHeight="1" x14ac:dyDescent="0.35">
      <c r="A14" s="433" t="s">
        <v>157</v>
      </c>
      <c r="B14" s="434"/>
      <c r="C14" s="434"/>
      <c r="D14" s="435">
        <f>SUM(D15:D17)</f>
        <v>519</v>
      </c>
      <c r="E14" s="436">
        <f>SUM(E15:E17)</f>
        <v>60</v>
      </c>
      <c r="F14" s="437">
        <f t="shared" ref="F14:L14" si="26">SUM(F15:F17)</f>
        <v>51</v>
      </c>
      <c r="G14" s="435">
        <f t="shared" si="26"/>
        <v>200</v>
      </c>
      <c r="H14" s="437">
        <f>SUM(H15:H17)</f>
        <v>180</v>
      </c>
      <c r="I14" s="435">
        <f t="shared" si="26"/>
        <v>120</v>
      </c>
      <c r="J14" s="437">
        <f t="shared" si="26"/>
        <v>108</v>
      </c>
      <c r="K14" s="435">
        <f t="shared" si="26"/>
        <v>200</v>
      </c>
      <c r="L14" s="437">
        <f t="shared" si="26"/>
        <v>180</v>
      </c>
      <c r="M14" s="438"/>
      <c r="N14" s="435">
        <f>SUM(N15:N17)</f>
        <v>393</v>
      </c>
      <c r="O14" s="436">
        <f>SUM(O15:O17)</f>
        <v>60</v>
      </c>
      <c r="P14" s="437">
        <f>SUM(P15:P17)</f>
        <v>51</v>
      </c>
      <c r="Q14" s="435">
        <f t="shared" ref="Q14:T14" si="27">SUM(Q15:Q17)</f>
        <v>60</v>
      </c>
      <c r="R14" s="437">
        <f t="shared" si="27"/>
        <v>54</v>
      </c>
      <c r="S14" s="437">
        <f>SUM(S15:S17)</f>
        <v>180</v>
      </c>
      <c r="T14" s="437">
        <f t="shared" si="27"/>
        <v>108</v>
      </c>
      <c r="V14" s="435">
        <f>SUM(V15:V17)</f>
        <v>288</v>
      </c>
      <c r="W14" s="436">
        <f>SUM(W15:W17)</f>
        <v>0</v>
      </c>
      <c r="X14" s="437">
        <f>SUM(X15:X17)</f>
        <v>0</v>
      </c>
      <c r="Y14" s="435">
        <f t="shared" ref="Y14:Z14" si="28">SUM(Y15:Y17)</f>
        <v>60</v>
      </c>
      <c r="Z14" s="437">
        <f t="shared" si="28"/>
        <v>54</v>
      </c>
      <c r="AA14" s="437">
        <f>SUM(AA15:AA17)</f>
        <v>54</v>
      </c>
      <c r="AB14" s="437">
        <f t="shared" ref="AB14" si="29">SUM(AB15:AB17)</f>
        <v>180</v>
      </c>
      <c r="AD14" s="435">
        <f>SUM(AD15:AD17)</f>
        <v>108</v>
      </c>
      <c r="AE14" s="436">
        <f>SUM(AE15:AE17)</f>
        <v>0</v>
      </c>
      <c r="AF14" s="437">
        <f>SUM(AF15:AF17)</f>
        <v>0</v>
      </c>
      <c r="AG14" s="435">
        <f t="shared" ref="AG14:AH14" si="30">SUM(AG15:AG17)</f>
        <v>0</v>
      </c>
      <c r="AH14" s="437">
        <f t="shared" si="30"/>
        <v>0</v>
      </c>
      <c r="AI14" s="437">
        <f>SUM(AI15:AI17)</f>
        <v>54</v>
      </c>
      <c r="AJ14" s="437">
        <f t="shared" ref="AJ14" si="31">SUM(AJ15:AJ17)</f>
        <v>54</v>
      </c>
      <c r="AL14" s="435">
        <f>SUM(AL15:AL17)</f>
        <v>54</v>
      </c>
      <c r="AM14" s="436">
        <f>SUM(AM15:AM17)</f>
        <v>0</v>
      </c>
      <c r="AN14" s="437">
        <f>SUM(AN15:AN17)</f>
        <v>0</v>
      </c>
      <c r="AO14" s="435">
        <f t="shared" ref="AO14:AP14" si="32">SUM(AO15:AO17)</f>
        <v>0</v>
      </c>
      <c r="AP14" s="437">
        <f t="shared" si="32"/>
        <v>0</v>
      </c>
      <c r="AQ14" s="437">
        <f>SUM(AQ15:AQ17)</f>
        <v>0</v>
      </c>
      <c r="AR14" s="437">
        <f t="shared" ref="AR14" si="33">SUM(AR15:AR17)</f>
        <v>54</v>
      </c>
      <c r="AT14" s="435">
        <f>SUM(AT15:AT17)</f>
        <v>0</v>
      </c>
      <c r="AU14" s="436">
        <f t="shared" ref="AU14" si="34">SUM(AU15:AU17)</f>
        <v>0</v>
      </c>
      <c r="AV14" s="437">
        <f>SUM(AV15:AV17)</f>
        <v>0</v>
      </c>
      <c r="AW14" s="435">
        <f t="shared" ref="AW14:AX14" si="35">SUM(AW15:AW17)</f>
        <v>0</v>
      </c>
      <c r="AX14" s="437">
        <f t="shared" si="35"/>
        <v>0</v>
      </c>
      <c r="AY14" s="437">
        <f>SUM(AY15:AY17)</f>
        <v>0</v>
      </c>
      <c r="AZ14" s="437">
        <f t="shared" ref="AZ14" si="36">SUM(AZ15:AZ17)</f>
        <v>0</v>
      </c>
    </row>
    <row r="15" spans="1:52" ht="22.5" customHeight="1" x14ac:dyDescent="0.35">
      <c r="A15" s="439">
        <v>1</v>
      </c>
      <c r="B15" s="440" t="s">
        <v>207</v>
      </c>
      <c r="C15" s="441" t="s">
        <v>208</v>
      </c>
      <c r="D15" s="442">
        <f>+F15+H15+J15+L15</f>
        <v>519</v>
      </c>
      <c r="E15" s="443">
        <v>60</v>
      </c>
      <c r="F15" s="444">
        <f>ROUNDUP(E15*$F$8,0)</f>
        <v>51</v>
      </c>
      <c r="G15" s="445">
        <v>200</v>
      </c>
      <c r="H15" s="446">
        <f>ROUNDUP(G15*$H$8,0)</f>
        <v>180</v>
      </c>
      <c r="I15" s="418">
        <v>120</v>
      </c>
      <c r="J15" s="446">
        <f>ROUNDUP(I15*$J$8,0)</f>
        <v>108</v>
      </c>
      <c r="K15" s="445">
        <v>200</v>
      </c>
      <c r="L15" s="446">
        <f>ROUNDUP(K15*$L$8,0)</f>
        <v>180</v>
      </c>
      <c r="M15" s="438"/>
      <c r="N15" s="447">
        <f>+P15+R15+S15+T15</f>
        <v>393</v>
      </c>
      <c r="O15" s="443">
        <v>60</v>
      </c>
      <c r="P15" s="444">
        <f>ROUNDUP(O15*$P$8,0)</f>
        <v>51</v>
      </c>
      <c r="Q15" s="448">
        <f>+E15</f>
        <v>60</v>
      </c>
      <c r="R15" s="446">
        <f>ROUNDUP(Q15*$R$8,0)</f>
        <v>54</v>
      </c>
      <c r="S15" s="446">
        <f>+H15</f>
        <v>180</v>
      </c>
      <c r="T15" s="446">
        <f>+J15</f>
        <v>108</v>
      </c>
      <c r="V15" s="449">
        <f>+X15+Z15+AA15+AB15</f>
        <v>288</v>
      </c>
      <c r="W15" s="450"/>
      <c r="X15" s="446">
        <f>ROUNDUP(W15*$X$8,0)</f>
        <v>0</v>
      </c>
      <c r="Y15" s="448">
        <f>+O15</f>
        <v>60</v>
      </c>
      <c r="Z15" s="446">
        <f>ROUNDUP(Y15*$Z$8,0)</f>
        <v>54</v>
      </c>
      <c r="AA15" s="446">
        <f t="shared" ref="AA15:AB17" si="37">+R15</f>
        <v>54</v>
      </c>
      <c r="AB15" s="446">
        <f t="shared" si="37"/>
        <v>180</v>
      </c>
      <c r="AD15" s="449">
        <f>+AF15+AH15+AI15+AJ15</f>
        <v>108</v>
      </c>
      <c r="AE15" s="443"/>
      <c r="AF15" s="446">
        <f>ROUNDUP(AE15*$AF$8,0)</f>
        <v>0</v>
      </c>
      <c r="AG15" s="448">
        <f>+W15</f>
        <v>0</v>
      </c>
      <c r="AH15" s="446">
        <f>ROUNDUP(AG15*$AH$8,0)</f>
        <v>0</v>
      </c>
      <c r="AI15" s="446">
        <f t="shared" ref="AI15:AJ17" si="38">+Z15</f>
        <v>54</v>
      </c>
      <c r="AJ15" s="446">
        <f t="shared" si="38"/>
        <v>54</v>
      </c>
      <c r="AL15" s="449">
        <f>+AN15+AP15+AQ15+AR15</f>
        <v>54</v>
      </c>
      <c r="AM15" s="443"/>
      <c r="AN15" s="446">
        <f>ROUNDUP(AM15*$AN$8,0)</f>
        <v>0</v>
      </c>
      <c r="AO15" s="448">
        <f>+AE15</f>
        <v>0</v>
      </c>
      <c r="AP15" s="446">
        <f>ROUNDUP(AO15*$AP$8,0)</f>
        <v>0</v>
      </c>
      <c r="AQ15" s="446">
        <f>+AH15</f>
        <v>0</v>
      </c>
      <c r="AR15" s="446">
        <f t="shared" ref="AQ15:AR17" si="39">+AI15</f>
        <v>54</v>
      </c>
      <c r="AT15" s="449">
        <f>+AV15+AX15+AY15+AZ15</f>
        <v>0</v>
      </c>
      <c r="AU15" s="443">
        <f>+AM15</f>
        <v>0</v>
      </c>
      <c r="AV15" s="446">
        <f>ROUNDUP(AU15*$AV$8,0)</f>
        <v>0</v>
      </c>
      <c r="AW15" s="448">
        <f>+AM15</f>
        <v>0</v>
      </c>
      <c r="AX15" s="446">
        <f>ROUNDUP(AW15*$AX$8,0)</f>
        <v>0</v>
      </c>
      <c r="AY15" s="446">
        <f t="shared" ref="AY15:AZ17" si="40">+AP15</f>
        <v>0</v>
      </c>
      <c r="AZ15" s="446">
        <f t="shared" si="40"/>
        <v>0</v>
      </c>
    </row>
    <row r="16" spans="1:52" ht="22.5" customHeight="1" x14ac:dyDescent="0.35">
      <c r="A16" s="451">
        <v>2</v>
      </c>
      <c r="B16" s="452" t="s">
        <v>209</v>
      </c>
      <c r="C16" s="453" t="s">
        <v>210</v>
      </c>
      <c r="D16" s="454">
        <f>+F16+H16+J16+L16</f>
        <v>0</v>
      </c>
      <c r="E16" s="455"/>
      <c r="F16" s="456">
        <f>ROUNDUP(E16*$F$8,0)</f>
        <v>0</v>
      </c>
      <c r="G16" s="456"/>
      <c r="H16" s="457">
        <f>ROUNDUP(G16*$H$8,0)</f>
        <v>0</v>
      </c>
      <c r="I16" s="458"/>
      <c r="J16" s="457">
        <f>ROUNDUP(I16*$J$8,0)</f>
        <v>0</v>
      </c>
      <c r="K16" s="456"/>
      <c r="L16" s="457">
        <f>ROUNDUP(K16*$L$8,0)</f>
        <v>0</v>
      </c>
      <c r="M16" s="459"/>
      <c r="N16" s="458">
        <f>+P16+R16+S16+T16</f>
        <v>0</v>
      </c>
      <c r="O16" s="455"/>
      <c r="P16" s="456">
        <f>ROUNDUP(O16*$P$8,0)</f>
        <v>0</v>
      </c>
      <c r="Q16" s="457">
        <f>+E16</f>
        <v>0</v>
      </c>
      <c r="R16" s="457">
        <f>ROUNDUP(Q16*$R$8,0)</f>
        <v>0</v>
      </c>
      <c r="S16" s="457">
        <f>+H16</f>
        <v>0</v>
      </c>
      <c r="T16" s="457">
        <f>+J16</f>
        <v>0</v>
      </c>
      <c r="U16" s="460"/>
      <c r="V16" s="461">
        <f>+X16+Z16+AA16+AB16</f>
        <v>0</v>
      </c>
      <c r="W16" s="462"/>
      <c r="X16" s="463">
        <f>ROUNDUP(W16*$X$8,0)</f>
        <v>0</v>
      </c>
      <c r="Y16" s="464">
        <f>+O16</f>
        <v>0</v>
      </c>
      <c r="Z16" s="463">
        <f>ROUNDUP(Y16*$Z$8,0)</f>
        <v>0</v>
      </c>
      <c r="AA16" s="463">
        <f t="shared" si="37"/>
        <v>0</v>
      </c>
      <c r="AB16" s="463">
        <f t="shared" si="37"/>
        <v>0</v>
      </c>
      <c r="AC16" s="460"/>
      <c r="AD16" s="461">
        <f>+AF16+AH16+AI16+AJ16</f>
        <v>0</v>
      </c>
      <c r="AE16" s="465"/>
      <c r="AF16" s="463">
        <f>ROUNDUP(AE16*$AF$8,0)</f>
        <v>0</v>
      </c>
      <c r="AG16" s="464">
        <f>+W16</f>
        <v>0</v>
      </c>
      <c r="AH16" s="463">
        <f>ROUNDUP(AG16*$AH$8,0)</f>
        <v>0</v>
      </c>
      <c r="AI16" s="463">
        <f t="shared" si="38"/>
        <v>0</v>
      </c>
      <c r="AJ16" s="463">
        <f t="shared" si="38"/>
        <v>0</v>
      </c>
      <c r="AK16" s="466"/>
      <c r="AL16" s="461">
        <f>+AN16+AP16+AQ16+AR16</f>
        <v>0</v>
      </c>
      <c r="AM16" s="465"/>
      <c r="AN16" s="467">
        <f>ROUNDUP(AM16*$AN$8,0)</f>
        <v>0</v>
      </c>
      <c r="AO16" s="468">
        <f>+AE16</f>
        <v>0</v>
      </c>
      <c r="AP16" s="467">
        <f>ROUNDUP(AO16*$AP$8,0)</f>
        <v>0</v>
      </c>
      <c r="AQ16" s="463">
        <f t="shared" si="39"/>
        <v>0</v>
      </c>
      <c r="AR16" s="463">
        <f t="shared" si="39"/>
        <v>0</v>
      </c>
      <c r="AS16" s="466"/>
      <c r="AT16" s="461">
        <f>+AV16+AX16+AY16+AZ16</f>
        <v>0</v>
      </c>
      <c r="AU16" s="465">
        <f>+AM16</f>
        <v>0</v>
      </c>
      <c r="AV16" s="467">
        <f t="shared" ref="AV16:AV17" si="41">ROUNDUP(AU16*$AV$8,0)</f>
        <v>0</v>
      </c>
      <c r="AW16" s="468">
        <f>+AM16</f>
        <v>0</v>
      </c>
      <c r="AX16" s="467">
        <f>ROUNDUP(AW16*$AX$8,0)</f>
        <v>0</v>
      </c>
      <c r="AY16" s="467">
        <f t="shared" si="40"/>
        <v>0</v>
      </c>
      <c r="AZ16" s="467">
        <f t="shared" si="40"/>
        <v>0</v>
      </c>
    </row>
    <row r="17" spans="1:52" ht="22.5" hidden="1" customHeight="1" x14ac:dyDescent="0.35">
      <c r="A17" s="469">
        <v>3</v>
      </c>
      <c r="B17" s="470" t="s">
        <v>211</v>
      </c>
      <c r="C17" s="471" t="s">
        <v>210</v>
      </c>
      <c r="D17" s="472">
        <f>+F17+H17+J17+L17</f>
        <v>0</v>
      </c>
      <c r="E17" s="455"/>
      <c r="F17" s="456">
        <f>ROUNDUP(E17*$F$8,0)</f>
        <v>0</v>
      </c>
      <c r="G17" s="473"/>
      <c r="H17" s="474">
        <f>ROUNDUP(G17*$H$8,0)</f>
        <v>0</v>
      </c>
      <c r="I17" s="475"/>
      <c r="J17" s="474">
        <f>ROUNDUP(I17*$J$8,0)</f>
        <v>0</v>
      </c>
      <c r="K17" s="473"/>
      <c r="L17" s="474">
        <f>ROUNDUP(K17*$L$8,0)</f>
        <v>0</v>
      </c>
      <c r="M17" s="459"/>
      <c r="N17" s="475">
        <f>+P17+R17+S17+T17</f>
        <v>0</v>
      </c>
      <c r="O17" s="455"/>
      <c r="P17" s="456">
        <f>ROUNDUP(O17*$P$8,0)</f>
        <v>0</v>
      </c>
      <c r="Q17" s="476">
        <f>+E17</f>
        <v>0</v>
      </c>
      <c r="R17" s="474">
        <f>ROUNDUP(Q17*$R$8,0)</f>
        <v>0</v>
      </c>
      <c r="S17" s="474">
        <f>+H17</f>
        <v>0</v>
      </c>
      <c r="T17" s="474">
        <f>+J17</f>
        <v>0</v>
      </c>
      <c r="V17" s="477">
        <f>+X17+Z17+AA17+AB17</f>
        <v>0</v>
      </c>
      <c r="W17" s="478"/>
      <c r="X17" s="479">
        <f>ROUNDUP(W17*$X$8,0)</f>
        <v>0</v>
      </c>
      <c r="Y17" s="480">
        <f>+O17</f>
        <v>0</v>
      </c>
      <c r="Z17" s="481">
        <f>ROUNDUP(Y17*$Z$8,0)</f>
        <v>0</v>
      </c>
      <c r="AA17" s="481">
        <f t="shared" si="37"/>
        <v>0</v>
      </c>
      <c r="AB17" s="481">
        <f t="shared" si="37"/>
        <v>0</v>
      </c>
      <c r="AD17" s="477">
        <f>+AF17+AH17+AI17+AJ17</f>
        <v>0</v>
      </c>
      <c r="AE17" s="465"/>
      <c r="AF17" s="479">
        <f>ROUNDUP(AE17*$AF$8,0)</f>
        <v>0</v>
      </c>
      <c r="AG17" s="480">
        <f>+W17</f>
        <v>0</v>
      </c>
      <c r="AH17" s="481">
        <f>ROUNDUP(AG17*$AH$8,0)</f>
        <v>0</v>
      </c>
      <c r="AI17" s="481">
        <f t="shared" si="38"/>
        <v>0</v>
      </c>
      <c r="AJ17" s="481">
        <f t="shared" si="38"/>
        <v>0</v>
      </c>
      <c r="AL17" s="477">
        <f>+AN17+AP17+AQ17+AR17</f>
        <v>0</v>
      </c>
      <c r="AM17" s="465"/>
      <c r="AN17" s="481">
        <f>ROUNDUP(AM17*$AN$8,0)</f>
        <v>0</v>
      </c>
      <c r="AO17" s="480">
        <f>+AE17</f>
        <v>0</v>
      </c>
      <c r="AP17" s="481">
        <f>ROUNDUP(AO17*$AP$8,0)</f>
        <v>0</v>
      </c>
      <c r="AQ17" s="481">
        <f t="shared" si="39"/>
        <v>0</v>
      </c>
      <c r="AR17" s="481">
        <f t="shared" si="39"/>
        <v>0</v>
      </c>
      <c r="AT17" s="477">
        <f>+AV17+AX17+AY17+AZ17</f>
        <v>0</v>
      </c>
      <c r="AU17" s="482">
        <f>+AM17</f>
        <v>0</v>
      </c>
      <c r="AV17" s="481">
        <f t="shared" si="41"/>
        <v>0</v>
      </c>
      <c r="AW17" s="480">
        <f>+AM17</f>
        <v>0</v>
      </c>
      <c r="AX17" s="481">
        <f>ROUNDUP(AW17*$AX$8,0)</f>
        <v>0</v>
      </c>
      <c r="AY17" s="481">
        <f t="shared" si="40"/>
        <v>0</v>
      </c>
      <c r="AZ17" s="481">
        <f t="shared" si="40"/>
        <v>0</v>
      </c>
    </row>
    <row r="18" spans="1:52" ht="22.5" customHeight="1" x14ac:dyDescent="0.35">
      <c r="A18" s="483" t="s">
        <v>212</v>
      </c>
      <c r="B18" s="484"/>
      <c r="C18" s="485"/>
      <c r="D18" s="486">
        <f>SUM(D19:D21)</f>
        <v>0</v>
      </c>
      <c r="E18" s="486">
        <f>SUM(E19:E21)</f>
        <v>0</v>
      </c>
      <c r="F18" s="486">
        <f t="shared" ref="F18:L18" si="42">SUM(F19:F21)</f>
        <v>0</v>
      </c>
      <c r="G18" s="486">
        <f t="shared" si="42"/>
        <v>0</v>
      </c>
      <c r="H18" s="486">
        <f t="shared" si="42"/>
        <v>0</v>
      </c>
      <c r="I18" s="486">
        <f t="shared" si="42"/>
        <v>0</v>
      </c>
      <c r="J18" s="486">
        <f t="shared" si="42"/>
        <v>0</v>
      </c>
      <c r="K18" s="486">
        <f t="shared" si="42"/>
        <v>0</v>
      </c>
      <c r="L18" s="486">
        <f t="shared" si="42"/>
        <v>0</v>
      </c>
      <c r="M18" s="459"/>
      <c r="N18" s="486">
        <f>SUM(N19:N21)</f>
        <v>0</v>
      </c>
      <c r="O18" s="486">
        <f>SUM(O19:O21)</f>
        <v>0</v>
      </c>
      <c r="P18" s="486">
        <f t="shared" ref="P18:AB18" si="43">SUM(P19:P21)</f>
        <v>0</v>
      </c>
      <c r="Q18" s="486">
        <f t="shared" si="43"/>
        <v>0</v>
      </c>
      <c r="R18" s="486">
        <f>SUM(R19:R21)</f>
        <v>0</v>
      </c>
      <c r="S18" s="486">
        <f>SUM(S19:S21)</f>
        <v>0</v>
      </c>
      <c r="T18" s="486">
        <f>SUM(T19:T21)</f>
        <v>0</v>
      </c>
      <c r="U18" s="487">
        <f t="shared" si="43"/>
        <v>0</v>
      </c>
      <c r="V18" s="488">
        <f t="shared" si="43"/>
        <v>0</v>
      </c>
      <c r="W18" s="489">
        <f t="shared" si="43"/>
        <v>0</v>
      </c>
      <c r="X18" s="490">
        <f t="shared" si="43"/>
        <v>0</v>
      </c>
      <c r="Y18" s="488">
        <f t="shared" si="43"/>
        <v>0</v>
      </c>
      <c r="Z18" s="490">
        <f t="shared" si="43"/>
        <v>0</v>
      </c>
      <c r="AA18" s="490">
        <f t="shared" si="43"/>
        <v>0</v>
      </c>
      <c r="AB18" s="490">
        <f t="shared" si="43"/>
        <v>0</v>
      </c>
      <c r="AD18" s="488">
        <f>SUM(AD19:AD21)</f>
        <v>0</v>
      </c>
      <c r="AE18" s="489">
        <f>SUM(AE19:AE21)</f>
        <v>0</v>
      </c>
      <c r="AF18" s="490">
        <f>SUM(AF19:AF21)</f>
        <v>0</v>
      </c>
      <c r="AG18" s="488">
        <f t="shared" ref="AG18" si="44">SUM(AG19:AG21)</f>
        <v>0</v>
      </c>
      <c r="AH18" s="490">
        <f>SUM(AH19:AH21)</f>
        <v>0</v>
      </c>
      <c r="AI18" s="490">
        <f>SUM(AI19:AI21)</f>
        <v>0</v>
      </c>
      <c r="AJ18" s="490">
        <f>SUM(AJ19:AJ21)</f>
        <v>0</v>
      </c>
      <c r="AL18" s="488">
        <f>SUM(AL19:AL21)</f>
        <v>0</v>
      </c>
      <c r="AM18" s="489">
        <f>SUM(AM19:AM21)</f>
        <v>0</v>
      </c>
      <c r="AN18" s="490">
        <f>SUM(AN19:AN21)</f>
        <v>0</v>
      </c>
      <c r="AO18" s="488">
        <f t="shared" ref="AO18" si="45">SUM(AO19:AO21)</f>
        <v>0</v>
      </c>
      <c r="AP18" s="490">
        <f>SUM(AP19:AP21)</f>
        <v>0</v>
      </c>
      <c r="AQ18" s="490">
        <f>SUM(AQ19:AQ21)</f>
        <v>0</v>
      </c>
      <c r="AR18" s="490">
        <f>SUM(AR19:AR21)</f>
        <v>0</v>
      </c>
      <c r="AT18" s="488">
        <f t="shared" ref="AT18:AU18" si="46">SUM(AT19:AT21)</f>
        <v>0</v>
      </c>
      <c r="AU18" s="489">
        <f t="shared" si="46"/>
        <v>0</v>
      </c>
      <c r="AV18" s="490">
        <f>SUM(AV19:AV21)</f>
        <v>0</v>
      </c>
      <c r="AW18" s="488">
        <f t="shared" ref="AW18" si="47">SUM(AW19:AW21)</f>
        <v>0</v>
      </c>
      <c r="AX18" s="490">
        <f>SUM(AX19:AX21)</f>
        <v>0</v>
      </c>
      <c r="AY18" s="490">
        <f>SUM(AY19:AY21)</f>
        <v>0</v>
      </c>
      <c r="AZ18" s="490">
        <f>SUM(AZ19:AZ21)</f>
        <v>0</v>
      </c>
    </row>
    <row r="19" spans="1:52" ht="22.5" customHeight="1" x14ac:dyDescent="0.35">
      <c r="A19" s="491">
        <v>1</v>
      </c>
      <c r="B19" s="452" t="s">
        <v>209</v>
      </c>
      <c r="C19" s="441" t="s">
        <v>210</v>
      </c>
      <c r="D19" s="492">
        <f>+F19+H19+J19+L19</f>
        <v>0</v>
      </c>
      <c r="E19" s="493"/>
      <c r="F19" s="494">
        <f>ROUNDUP(E19*$F$8,0)</f>
        <v>0</v>
      </c>
      <c r="G19" s="495"/>
      <c r="H19" s="495">
        <f>ROUNDUP(G19*$H$8,0)</f>
        <v>0</v>
      </c>
      <c r="I19" s="495"/>
      <c r="J19" s="495">
        <f>ROUNDUP(I19*$J$8,0)</f>
        <v>0</v>
      </c>
      <c r="K19" s="494"/>
      <c r="L19" s="495">
        <f>ROUNDUP(K19*$L$8,0)</f>
        <v>0</v>
      </c>
      <c r="M19" s="496"/>
      <c r="N19" s="497">
        <f>+P19+R19+S19+T19</f>
        <v>0</v>
      </c>
      <c r="O19" s="493"/>
      <c r="P19" s="494">
        <f>ROUNDUP(O19*$P$8,0)</f>
        <v>0</v>
      </c>
      <c r="Q19" s="495">
        <f>+E19</f>
        <v>0</v>
      </c>
      <c r="R19" s="495">
        <f>ROUNDUP(Q19*$R$8,0)</f>
        <v>0</v>
      </c>
      <c r="S19" s="495">
        <f>+H19</f>
        <v>0</v>
      </c>
      <c r="T19" s="495">
        <f>+J19</f>
        <v>0</v>
      </c>
      <c r="V19" s="449">
        <f>+X19+Z19+AA19+AB19</f>
        <v>0</v>
      </c>
      <c r="W19" s="443"/>
      <c r="X19" s="446">
        <f>ROUNDUP(W19*$X$8,0)</f>
        <v>0</v>
      </c>
      <c r="Y19" s="448">
        <f>+O19</f>
        <v>0</v>
      </c>
      <c r="Z19" s="446">
        <f>ROUNDUP(Y19*$Z$8,0)</f>
        <v>0</v>
      </c>
      <c r="AA19" s="446">
        <f t="shared" ref="AA19:AB21" si="48">+R19</f>
        <v>0</v>
      </c>
      <c r="AB19" s="446">
        <f t="shared" si="48"/>
        <v>0</v>
      </c>
      <c r="AD19" s="449">
        <f>+AF19+AH19+AI19+AJ19</f>
        <v>0</v>
      </c>
      <c r="AE19" s="450"/>
      <c r="AF19" s="446">
        <f>ROUNDUP(AE19*$AF$8,0)</f>
        <v>0</v>
      </c>
      <c r="AG19" s="448">
        <f>+W19</f>
        <v>0</v>
      </c>
      <c r="AH19" s="446">
        <f>ROUNDUP(AG19*$AH$8,0)</f>
        <v>0</v>
      </c>
      <c r="AI19" s="446">
        <f>+Z19</f>
        <v>0</v>
      </c>
      <c r="AJ19" s="446">
        <f>+AA19</f>
        <v>0</v>
      </c>
      <c r="AL19" s="449">
        <f>+AN19+AP19+AQ19+AR19</f>
        <v>0</v>
      </c>
      <c r="AM19" s="450"/>
      <c r="AN19" s="446">
        <f>ROUNDUP(AM19*$AN$8,0)</f>
        <v>0</v>
      </c>
      <c r="AO19" s="448">
        <f>+AE19</f>
        <v>0</v>
      </c>
      <c r="AP19" s="446">
        <f>ROUNDUP(AO19*$AP$8,0)</f>
        <v>0</v>
      </c>
      <c r="AQ19" s="446">
        <f t="shared" ref="AQ19:AR21" si="49">+AH19</f>
        <v>0</v>
      </c>
      <c r="AR19" s="446">
        <f t="shared" si="49"/>
        <v>0</v>
      </c>
      <c r="AT19" s="449">
        <f>+AV19+AX19+AY19+AZ19</f>
        <v>0</v>
      </c>
      <c r="AU19" s="443">
        <f>+AM19</f>
        <v>0</v>
      </c>
      <c r="AV19" s="446">
        <f>ROUNDUP(AU19*$AV$8,0)</f>
        <v>0</v>
      </c>
      <c r="AW19" s="448">
        <f>+AM19</f>
        <v>0</v>
      </c>
      <c r="AX19" s="446">
        <f>ROUNDUP(AW19*$AX$8,0)</f>
        <v>0</v>
      </c>
      <c r="AY19" s="446">
        <f t="shared" ref="AY19:AZ21" si="50">+AP19</f>
        <v>0</v>
      </c>
      <c r="AZ19" s="446">
        <f t="shared" si="50"/>
        <v>0</v>
      </c>
    </row>
    <row r="20" spans="1:52" ht="22.5" customHeight="1" x14ac:dyDescent="0.35">
      <c r="A20" s="451">
        <v>2</v>
      </c>
      <c r="B20" s="452" t="s">
        <v>209</v>
      </c>
      <c r="C20" s="453" t="s">
        <v>210</v>
      </c>
      <c r="D20" s="454">
        <f>+F20+H20+J20+L20</f>
        <v>0</v>
      </c>
      <c r="E20" s="455"/>
      <c r="F20" s="456">
        <f>ROUNDUP(E20*$F$8,0)</f>
        <v>0</v>
      </c>
      <c r="G20" s="456"/>
      <c r="H20" s="457">
        <f>ROUNDUP(G20*$H$8,0)</f>
        <v>0</v>
      </c>
      <c r="I20" s="458"/>
      <c r="J20" s="457">
        <f>ROUNDUP(I20*$J$8,0)</f>
        <v>0</v>
      </c>
      <c r="K20" s="456">
        <f>+'[2]นิสิตปัจจุบัน-ปีการศึกษา 58'!N24</f>
        <v>0</v>
      </c>
      <c r="L20" s="457">
        <f>ROUNDUP(K20*$L$8,0)</f>
        <v>0</v>
      </c>
      <c r="M20" s="459"/>
      <c r="N20" s="458">
        <f>+P20+R20+S20+T20</f>
        <v>0</v>
      </c>
      <c r="O20" s="455"/>
      <c r="P20" s="456">
        <f>ROUNDUP(O20*$P$8,0)</f>
        <v>0</v>
      </c>
      <c r="Q20" s="457">
        <f>+E20</f>
        <v>0</v>
      </c>
      <c r="R20" s="457">
        <f>ROUNDUP(Q20*$R$8,0)</f>
        <v>0</v>
      </c>
      <c r="S20" s="457">
        <f>+H20</f>
        <v>0</v>
      </c>
      <c r="T20" s="457">
        <f>+J20</f>
        <v>0</v>
      </c>
      <c r="U20" s="460"/>
      <c r="V20" s="461">
        <f>+X20+Z20+AA20+AB20</f>
        <v>0</v>
      </c>
      <c r="W20" s="465"/>
      <c r="X20" s="463">
        <f>ROUNDUP(W20*$X$8,0)</f>
        <v>0</v>
      </c>
      <c r="Y20" s="464">
        <f>+O20</f>
        <v>0</v>
      </c>
      <c r="Z20" s="463">
        <f>ROUNDUP(Y20*$Z$8,0)</f>
        <v>0</v>
      </c>
      <c r="AA20" s="463">
        <f t="shared" si="48"/>
        <v>0</v>
      </c>
      <c r="AB20" s="463">
        <f t="shared" si="48"/>
        <v>0</v>
      </c>
      <c r="AC20" s="460"/>
      <c r="AD20" s="461">
        <f>+AF20+AH20+AI20+AJ20</f>
        <v>0</v>
      </c>
      <c r="AE20" s="462"/>
      <c r="AF20" s="463">
        <f>ROUNDUP(AE20*$AF$8,0)</f>
        <v>0</v>
      </c>
      <c r="AG20" s="464">
        <f>+W20</f>
        <v>0</v>
      </c>
      <c r="AH20" s="463">
        <f>ROUNDUP(AG20*$AH$8,0)</f>
        <v>0</v>
      </c>
      <c r="AI20" s="463">
        <f>+Z20</f>
        <v>0</v>
      </c>
      <c r="AJ20" s="463">
        <f t="shared" ref="AJ20:AJ21" si="51">+AA20</f>
        <v>0</v>
      </c>
      <c r="AK20" s="466"/>
      <c r="AL20" s="461">
        <f>+AN20+AP20+AQ20+AR20</f>
        <v>0</v>
      </c>
      <c r="AM20" s="462"/>
      <c r="AN20" s="467">
        <f>ROUNDUP(AM20*$AN$8,0)</f>
        <v>0</v>
      </c>
      <c r="AO20" s="468">
        <f>+AE20</f>
        <v>0</v>
      </c>
      <c r="AP20" s="467">
        <f>ROUNDUP(AO20*$AP$8,0)</f>
        <v>0</v>
      </c>
      <c r="AQ20" s="463">
        <f t="shared" si="49"/>
        <v>0</v>
      </c>
      <c r="AR20" s="463">
        <f t="shared" si="49"/>
        <v>0</v>
      </c>
      <c r="AS20" s="466"/>
      <c r="AT20" s="461">
        <f>+AV20+AX20+AY20+AZ20</f>
        <v>0</v>
      </c>
      <c r="AU20" s="465">
        <f>+AM20</f>
        <v>0</v>
      </c>
      <c r="AV20" s="467">
        <f>ROUNDUP(AU20*$AV$8,0)</f>
        <v>0</v>
      </c>
      <c r="AW20" s="468">
        <f>+AM20</f>
        <v>0</v>
      </c>
      <c r="AX20" s="467">
        <f>ROUNDUP(AW20*$AX$8,0)</f>
        <v>0</v>
      </c>
      <c r="AY20" s="467">
        <f t="shared" si="50"/>
        <v>0</v>
      </c>
      <c r="AZ20" s="467">
        <f t="shared" si="50"/>
        <v>0</v>
      </c>
    </row>
    <row r="21" spans="1:52" ht="22.5" hidden="1" customHeight="1" x14ac:dyDescent="0.35">
      <c r="A21" s="469">
        <v>3</v>
      </c>
      <c r="B21" s="470" t="s">
        <v>211</v>
      </c>
      <c r="C21" s="471" t="s">
        <v>210</v>
      </c>
      <c r="D21" s="472">
        <f>+F21+H21+J21+L21</f>
        <v>0</v>
      </c>
      <c r="E21" s="455"/>
      <c r="F21" s="456">
        <f>ROUNDUP(E21*$F$8,0)</f>
        <v>0</v>
      </c>
      <c r="G21" s="473"/>
      <c r="H21" s="474">
        <f t="shared" ref="H21" si="52">ROUNDUP(G21*$H$8,0)</f>
        <v>0</v>
      </c>
      <c r="I21" s="475"/>
      <c r="J21" s="474">
        <f>ROUNDUP(I21*$J$8,0)</f>
        <v>0</v>
      </c>
      <c r="K21" s="473">
        <f>+'[2]นิสิตปัจจุบัน-ปีการศึกษา 58'!N33</f>
        <v>0</v>
      </c>
      <c r="L21" s="474">
        <f>ROUNDUP(K21*$L$8,0)</f>
        <v>0</v>
      </c>
      <c r="M21" s="459"/>
      <c r="N21" s="475">
        <f>+P21+R21+S21+T21</f>
        <v>0</v>
      </c>
      <c r="O21" s="455"/>
      <c r="P21" s="456">
        <f>ROUNDUP(O21*$P$8,0)</f>
        <v>0</v>
      </c>
      <c r="Q21" s="476">
        <f>+E21</f>
        <v>0</v>
      </c>
      <c r="R21" s="474">
        <f>ROUNDUP(Q21*$R$8,0)</f>
        <v>0</v>
      </c>
      <c r="S21" s="474">
        <f>+H21</f>
        <v>0</v>
      </c>
      <c r="T21" s="474">
        <f>+J21</f>
        <v>0</v>
      </c>
      <c r="V21" s="477">
        <f>+X21+Z21+AA21+AB21</f>
        <v>0</v>
      </c>
      <c r="W21" s="465"/>
      <c r="X21" s="479">
        <f>ROUNDUP(W21*$X$8,0)</f>
        <v>0</v>
      </c>
      <c r="Y21" s="480">
        <f>+O21</f>
        <v>0</v>
      </c>
      <c r="Z21" s="481">
        <f>ROUNDUP(Y21*$Z$8,0)</f>
        <v>0</v>
      </c>
      <c r="AA21" s="481">
        <f t="shared" si="48"/>
        <v>0</v>
      </c>
      <c r="AB21" s="481">
        <f t="shared" si="48"/>
        <v>0</v>
      </c>
      <c r="AD21" s="477">
        <f>+AF21+AH21+AI21+AJ21</f>
        <v>0</v>
      </c>
      <c r="AE21" s="478"/>
      <c r="AF21" s="479">
        <f>ROUNDUP(AE21*$AF$8,0)</f>
        <v>0</v>
      </c>
      <c r="AG21" s="480">
        <f>+W21</f>
        <v>0</v>
      </c>
      <c r="AH21" s="481">
        <f>ROUNDUP(AG21*$AH$8,0)</f>
        <v>0</v>
      </c>
      <c r="AI21" s="481">
        <f>+Z21</f>
        <v>0</v>
      </c>
      <c r="AJ21" s="481">
        <f t="shared" si="51"/>
        <v>0</v>
      </c>
      <c r="AL21" s="477">
        <f>+AN21+AP21+AQ21+AR21</f>
        <v>0</v>
      </c>
      <c r="AM21" s="478"/>
      <c r="AN21" s="481">
        <f>ROUNDUP(AM21*$AN$8,0)</f>
        <v>0</v>
      </c>
      <c r="AO21" s="480">
        <f>+AE21</f>
        <v>0</v>
      </c>
      <c r="AP21" s="481">
        <f>ROUNDUP(AO21*$AP$8,0)</f>
        <v>0</v>
      </c>
      <c r="AQ21" s="481">
        <f t="shared" si="49"/>
        <v>0</v>
      </c>
      <c r="AR21" s="481">
        <f t="shared" si="49"/>
        <v>0</v>
      </c>
      <c r="AT21" s="477">
        <f>+AV21+AX21+AY21+AZ21</f>
        <v>0</v>
      </c>
      <c r="AU21" s="482">
        <f>+AM21</f>
        <v>0</v>
      </c>
      <c r="AV21" s="481">
        <f>ROUNDUP(AU21*$AV$8,0)</f>
        <v>0</v>
      </c>
      <c r="AW21" s="480">
        <f>+AM21</f>
        <v>0</v>
      </c>
      <c r="AX21" s="481">
        <f>ROUNDUP(AW21*$AX$8,0)</f>
        <v>0</v>
      </c>
      <c r="AY21" s="481">
        <f t="shared" si="50"/>
        <v>0</v>
      </c>
      <c r="AZ21" s="481">
        <f t="shared" si="50"/>
        <v>0</v>
      </c>
    </row>
    <row r="22" spans="1:52" ht="22.5" customHeight="1" x14ac:dyDescent="0.35">
      <c r="A22" s="483" t="s">
        <v>213</v>
      </c>
      <c r="B22" s="484"/>
      <c r="C22" s="485"/>
      <c r="D22" s="486">
        <f>SUM(D23:D24)</f>
        <v>0</v>
      </c>
      <c r="E22" s="486">
        <f t="shared" ref="E22:H22" si="53">SUM(E23:E24)</f>
        <v>0</v>
      </c>
      <c r="F22" s="486">
        <f t="shared" si="53"/>
        <v>0</v>
      </c>
      <c r="G22" s="486">
        <f t="shared" si="53"/>
        <v>0</v>
      </c>
      <c r="H22" s="486">
        <f t="shared" si="53"/>
        <v>0</v>
      </c>
      <c r="I22" s="498"/>
      <c r="J22" s="498"/>
      <c r="K22" s="498"/>
      <c r="L22" s="498"/>
      <c r="M22" s="459"/>
      <c r="N22" s="486">
        <f>SUM(N23:N24)</f>
        <v>0</v>
      </c>
      <c r="O22" s="486">
        <f t="shared" ref="O22:Q22" si="54">SUM(O23:O24)</f>
        <v>0</v>
      </c>
      <c r="P22" s="486">
        <f t="shared" si="54"/>
        <v>0</v>
      </c>
      <c r="Q22" s="486">
        <f t="shared" si="54"/>
        <v>0</v>
      </c>
      <c r="R22" s="486">
        <f>SUM(R23:R24)</f>
        <v>0</v>
      </c>
      <c r="S22" s="498"/>
      <c r="T22" s="498"/>
      <c r="U22" s="499"/>
      <c r="V22" s="488">
        <f>SUM(V23:V24)</f>
        <v>0</v>
      </c>
      <c r="W22" s="489">
        <f t="shared" ref="W22:X22" si="55">SUM(W23:W24)</f>
        <v>0</v>
      </c>
      <c r="X22" s="490">
        <f t="shared" si="55"/>
        <v>0</v>
      </c>
      <c r="Y22" s="488">
        <f>SUM(Y23:Y24)</f>
        <v>0</v>
      </c>
      <c r="Z22" s="490">
        <f>SUM(Z23:Z24)</f>
        <v>0</v>
      </c>
      <c r="AA22" s="500"/>
      <c r="AB22" s="500"/>
      <c r="AD22" s="488">
        <f>SUM(AD23:AD24)</f>
        <v>0</v>
      </c>
      <c r="AE22" s="489">
        <f t="shared" ref="AE22:AF22" si="56">SUM(AE23:AE24)</f>
        <v>0</v>
      </c>
      <c r="AF22" s="490">
        <f t="shared" si="56"/>
        <v>0</v>
      </c>
      <c r="AG22" s="488">
        <f>SUM(AG23:AG24)</f>
        <v>0</v>
      </c>
      <c r="AH22" s="490">
        <f>SUM(AH23:AH24)</f>
        <v>0</v>
      </c>
      <c r="AI22" s="500"/>
      <c r="AJ22" s="500"/>
      <c r="AL22" s="488">
        <f>SUM(AL23:AL24)</f>
        <v>0</v>
      </c>
      <c r="AM22" s="489">
        <f t="shared" ref="AM22:AN22" si="57">SUM(AM23:AM24)</f>
        <v>0</v>
      </c>
      <c r="AN22" s="490">
        <f t="shared" si="57"/>
        <v>0</v>
      </c>
      <c r="AO22" s="488">
        <f>SUM(AO23:AO24)</f>
        <v>0</v>
      </c>
      <c r="AP22" s="490">
        <f>SUM(AP23:AP24)</f>
        <v>0</v>
      </c>
      <c r="AQ22" s="500"/>
      <c r="AR22" s="500"/>
      <c r="AT22" s="488">
        <f>SUM(AT23:AT24)</f>
        <v>0</v>
      </c>
      <c r="AU22" s="489">
        <f>SUM(AU23:AU24)</f>
        <v>0</v>
      </c>
      <c r="AV22" s="490">
        <f>SUM(AV23:AV24)</f>
        <v>0</v>
      </c>
      <c r="AW22" s="488">
        <f>SUM(AW23:AW24)</f>
        <v>0</v>
      </c>
      <c r="AX22" s="490">
        <f>SUM(AX23:AX24)</f>
        <v>0</v>
      </c>
      <c r="AY22" s="500"/>
      <c r="AZ22" s="500"/>
    </row>
    <row r="23" spans="1:52" ht="22.5" customHeight="1" x14ac:dyDescent="0.35">
      <c r="A23" s="501">
        <v>1</v>
      </c>
      <c r="B23" s="452" t="s">
        <v>209</v>
      </c>
      <c r="C23" s="441" t="s">
        <v>210</v>
      </c>
      <c r="D23" s="502">
        <f>+F23+H23+J23+L23</f>
        <v>0</v>
      </c>
      <c r="E23" s="493"/>
      <c r="F23" s="494">
        <f>ROUNDUP(E23*$F$8,0)</f>
        <v>0</v>
      </c>
      <c r="G23" s="494"/>
      <c r="H23" s="495">
        <f>ROUNDUP(G23*$H$8,0)</f>
        <v>0</v>
      </c>
      <c r="I23" s="503"/>
      <c r="J23" s="504"/>
      <c r="K23" s="503"/>
      <c r="L23" s="504"/>
      <c r="M23" s="505"/>
      <c r="N23" s="502">
        <f>+P23+R23+S23+T23</f>
        <v>0</v>
      </c>
      <c r="O23" s="506"/>
      <c r="P23" s="494">
        <f>ROUNDUP(O23*$P$8,0)</f>
        <v>0</v>
      </c>
      <c r="Q23" s="495">
        <f>+E23</f>
        <v>0</v>
      </c>
      <c r="R23" s="495">
        <f>ROUNDUP(Q23*$R$8,0)</f>
        <v>0</v>
      </c>
      <c r="S23" s="504"/>
      <c r="T23" s="504"/>
      <c r="U23" s="507"/>
      <c r="V23" s="442">
        <f>+X23+Z23+AA23+AB23</f>
        <v>0</v>
      </c>
      <c r="W23" s="508"/>
      <c r="X23" s="444">
        <f>ROUNDUP(W23*$X$8,0)</f>
        <v>0</v>
      </c>
      <c r="Y23" s="445">
        <f>+O23</f>
        <v>0</v>
      </c>
      <c r="Z23" s="446">
        <f>ROUNDUP(Y23*$Z$8,0)</f>
        <v>0</v>
      </c>
      <c r="AA23" s="509"/>
      <c r="AB23" s="509"/>
      <c r="AC23" s="507"/>
      <c r="AD23" s="442">
        <f>+AF23+AH23+AI23+AJ23</f>
        <v>0</v>
      </c>
      <c r="AE23" s="508"/>
      <c r="AF23" s="420">
        <f>ROUNDUP(AE23*$AF$8,0)</f>
        <v>0</v>
      </c>
      <c r="AG23" s="445">
        <f>+W23</f>
        <v>0</v>
      </c>
      <c r="AH23" s="446">
        <f>ROUNDUP(AG23*$AH$8,0)</f>
        <v>0</v>
      </c>
      <c r="AI23" s="509"/>
      <c r="AJ23" s="509"/>
      <c r="AK23" s="510"/>
      <c r="AL23" s="442">
        <f>+AN23+AP23+AQ23+AR23</f>
        <v>0</v>
      </c>
      <c r="AM23" s="508"/>
      <c r="AN23" s="420">
        <f>ROUNDUP(AM23*$AN$8,0)</f>
        <v>0</v>
      </c>
      <c r="AO23" s="445">
        <f>+AE23</f>
        <v>0</v>
      </c>
      <c r="AP23" s="446">
        <f>ROUNDUP(AO23*$AP$8,0)</f>
        <v>0</v>
      </c>
      <c r="AQ23" s="509"/>
      <c r="AR23" s="509"/>
      <c r="AS23" s="365"/>
      <c r="AT23" s="442">
        <f>+AV23+AX23+AY23+AZ23</f>
        <v>0</v>
      </c>
      <c r="AU23" s="443">
        <f>+AM23</f>
        <v>0</v>
      </c>
      <c r="AV23" s="446">
        <f>ROUNDUP(AU23*$AV$8,0)</f>
        <v>0</v>
      </c>
      <c r="AW23" s="448">
        <f>+AM23</f>
        <v>0</v>
      </c>
      <c r="AX23" s="446">
        <f>ROUNDUP(AW23*$AX$8,0)</f>
        <v>0</v>
      </c>
      <c r="AY23" s="509"/>
      <c r="AZ23" s="509"/>
    </row>
    <row r="24" spans="1:52" ht="22.5" customHeight="1" x14ac:dyDescent="0.35">
      <c r="A24" s="501">
        <v>2</v>
      </c>
      <c r="B24" s="452" t="s">
        <v>209</v>
      </c>
      <c r="C24" s="511" t="s">
        <v>210</v>
      </c>
      <c r="D24" s="512">
        <f>+F24+H24+J24+L24</f>
        <v>0</v>
      </c>
      <c r="E24" s="513"/>
      <c r="F24" s="476">
        <f>ROUNDUP(E24*$F$8,0)</f>
        <v>0</v>
      </c>
      <c r="G24" s="476">
        <v>0</v>
      </c>
      <c r="H24" s="457">
        <f t="shared" ref="H24" si="58">ROUNDUP(G24*$H$8,0)</f>
        <v>0</v>
      </c>
      <c r="I24" s="503"/>
      <c r="J24" s="514"/>
      <c r="K24" s="503"/>
      <c r="L24" s="514"/>
      <c r="M24" s="459"/>
      <c r="N24" s="512">
        <f>+P24+R24+S24+T24</f>
        <v>0</v>
      </c>
      <c r="O24" s="513"/>
      <c r="P24" s="476">
        <f>ROUNDUP(O24*$P$8,0)</f>
        <v>0</v>
      </c>
      <c r="Q24" s="457">
        <f>+E24</f>
        <v>0</v>
      </c>
      <c r="R24" s="457">
        <f>ROUNDUP(Q24*$R$8,0)</f>
        <v>0</v>
      </c>
      <c r="S24" s="514"/>
      <c r="T24" s="514"/>
      <c r="U24" s="499"/>
      <c r="V24" s="517">
        <f>+X24+Z24+AA24+AB24</f>
        <v>0</v>
      </c>
      <c r="W24" s="478"/>
      <c r="X24" s="515">
        <f>ROUNDUP(W24*$X$8,0)</f>
        <v>0</v>
      </c>
      <c r="Y24" s="516">
        <f>+O24</f>
        <v>0</v>
      </c>
      <c r="Z24" s="463">
        <f>ROUNDUP(Y24*$Z$8,0)</f>
        <v>0</v>
      </c>
      <c r="AA24" s="509"/>
      <c r="AB24" s="509"/>
      <c r="AC24" s="499"/>
      <c r="AD24" s="517">
        <f>+AF24+AH24+AI24+AJ24</f>
        <v>0</v>
      </c>
      <c r="AE24" s="478"/>
      <c r="AF24" s="515">
        <f>ROUNDUP(AE24*$AF$8,0)</f>
        <v>0</v>
      </c>
      <c r="AG24" s="516">
        <f>+W24</f>
        <v>0</v>
      </c>
      <c r="AH24" s="463">
        <f>ROUNDUP(AG24*$AH$8,0)</f>
        <v>0</v>
      </c>
      <c r="AI24" s="509"/>
      <c r="AJ24" s="509"/>
      <c r="AK24" s="365"/>
      <c r="AL24" s="517">
        <f>+AN24+AP24+AQ24+AR24</f>
        <v>0</v>
      </c>
      <c r="AM24" s="478"/>
      <c r="AN24" s="515">
        <f>ROUNDUP(AM24*$AN$8,0)</f>
        <v>0</v>
      </c>
      <c r="AO24" s="516">
        <f>+AE24</f>
        <v>0</v>
      </c>
      <c r="AP24" s="463">
        <f>ROUNDUP(AO24*$AP$8,0)</f>
        <v>0</v>
      </c>
      <c r="AQ24" s="509"/>
      <c r="AR24" s="509"/>
      <c r="AS24" s="518"/>
      <c r="AT24" s="517">
        <f>+AV24+AX24+AY24+AZ24</f>
        <v>0</v>
      </c>
      <c r="AU24" s="478">
        <f>+AM24</f>
        <v>0</v>
      </c>
      <c r="AV24" s="467">
        <f>ROUNDUP(AU24*$AV$8,0)</f>
        <v>0</v>
      </c>
      <c r="AW24" s="468">
        <f>+AM24</f>
        <v>0</v>
      </c>
      <c r="AX24" s="467">
        <f>ROUNDUP(AW24*$AX$8,0)</f>
        <v>0</v>
      </c>
      <c r="AY24" s="509"/>
      <c r="AZ24" s="509"/>
    </row>
    <row r="25" spans="1:52" ht="22.5" customHeight="1" x14ac:dyDescent="0.35">
      <c r="A25" s="519" t="s">
        <v>42</v>
      </c>
      <c r="B25" s="520"/>
      <c r="C25" s="521"/>
      <c r="D25" s="522">
        <f>D26+D31</f>
        <v>0</v>
      </c>
      <c r="E25" s="522">
        <f t="shared" ref="E25:AQ25" si="59">E26+E31</f>
        <v>0</v>
      </c>
      <c r="F25" s="522">
        <f t="shared" si="59"/>
        <v>0</v>
      </c>
      <c r="G25" s="522">
        <f t="shared" si="59"/>
        <v>0</v>
      </c>
      <c r="H25" s="522">
        <f>H26+H31</f>
        <v>0</v>
      </c>
      <c r="I25" s="522">
        <f t="shared" si="59"/>
        <v>0</v>
      </c>
      <c r="J25" s="522">
        <f>J26+J31</f>
        <v>0</v>
      </c>
      <c r="K25" s="522"/>
      <c r="L25" s="522"/>
      <c r="M25" s="523">
        <f t="shared" si="59"/>
        <v>0</v>
      </c>
      <c r="N25" s="522">
        <f>N26+N31</f>
        <v>0</v>
      </c>
      <c r="O25" s="522">
        <f>O26+O31</f>
        <v>0</v>
      </c>
      <c r="P25" s="522">
        <f t="shared" ref="P25:S25" si="60">P26+P31</f>
        <v>0</v>
      </c>
      <c r="Q25" s="522">
        <f>Q26+Q31</f>
        <v>0</v>
      </c>
      <c r="R25" s="522">
        <f t="shared" si="60"/>
        <v>0</v>
      </c>
      <c r="S25" s="522">
        <f t="shared" si="60"/>
        <v>0</v>
      </c>
      <c r="T25" s="522"/>
      <c r="U25" s="524"/>
      <c r="V25" s="527">
        <f t="shared" si="59"/>
        <v>0</v>
      </c>
      <c r="W25" s="525">
        <f t="shared" si="59"/>
        <v>0</v>
      </c>
      <c r="X25" s="526">
        <f t="shared" si="59"/>
        <v>0</v>
      </c>
      <c r="Y25" s="527">
        <f t="shared" si="59"/>
        <v>0</v>
      </c>
      <c r="Z25" s="526">
        <f t="shared" si="59"/>
        <v>0</v>
      </c>
      <c r="AA25" s="526">
        <f t="shared" si="59"/>
        <v>0</v>
      </c>
      <c r="AB25" s="526"/>
      <c r="AC25" s="528"/>
      <c r="AD25" s="527">
        <f t="shared" ref="AD25:AI25" si="61">AD26+AD31</f>
        <v>0</v>
      </c>
      <c r="AE25" s="525">
        <f t="shared" si="61"/>
        <v>0</v>
      </c>
      <c r="AF25" s="526">
        <f t="shared" si="61"/>
        <v>0</v>
      </c>
      <c r="AG25" s="527">
        <f t="shared" si="61"/>
        <v>0</v>
      </c>
      <c r="AH25" s="526">
        <f t="shared" si="61"/>
        <v>0</v>
      </c>
      <c r="AI25" s="526">
        <f t="shared" si="61"/>
        <v>0</v>
      </c>
      <c r="AJ25" s="526"/>
      <c r="AK25" s="528">
        <f t="shared" si="59"/>
        <v>0</v>
      </c>
      <c r="AL25" s="527">
        <f t="shared" si="59"/>
        <v>0</v>
      </c>
      <c r="AM25" s="525">
        <f t="shared" si="59"/>
        <v>0</v>
      </c>
      <c r="AN25" s="526">
        <f t="shared" si="59"/>
        <v>0</v>
      </c>
      <c r="AO25" s="527">
        <f t="shared" si="59"/>
        <v>0</v>
      </c>
      <c r="AP25" s="526">
        <f t="shared" si="59"/>
        <v>0</v>
      </c>
      <c r="AQ25" s="526">
        <f t="shared" si="59"/>
        <v>0</v>
      </c>
      <c r="AR25" s="526"/>
      <c r="AS25" s="528"/>
      <c r="AT25" s="527">
        <f t="shared" ref="AT25:AY25" si="62">AT26+AT31</f>
        <v>0</v>
      </c>
      <c r="AU25" s="525">
        <f t="shared" si="62"/>
        <v>0</v>
      </c>
      <c r="AV25" s="526">
        <f t="shared" si="62"/>
        <v>0</v>
      </c>
      <c r="AW25" s="527">
        <f t="shared" si="62"/>
        <v>0</v>
      </c>
      <c r="AX25" s="526">
        <f t="shared" si="62"/>
        <v>0</v>
      </c>
      <c r="AY25" s="526">
        <f t="shared" si="62"/>
        <v>0</v>
      </c>
      <c r="AZ25" s="526"/>
    </row>
    <row r="26" spans="1:52" s="538" customFormat="1" ht="22.5" customHeight="1" x14ac:dyDescent="0.35">
      <c r="A26" s="529" t="s">
        <v>78</v>
      </c>
      <c r="B26" s="530"/>
      <c r="C26" s="531"/>
      <c r="D26" s="532">
        <f>D27+D29</f>
        <v>0</v>
      </c>
      <c r="E26" s="532">
        <f>E27+E29</f>
        <v>0</v>
      </c>
      <c r="F26" s="532">
        <f t="shared" ref="F26:AK26" si="63">F27+F29</f>
        <v>0</v>
      </c>
      <c r="G26" s="532">
        <f t="shared" si="63"/>
        <v>0</v>
      </c>
      <c r="H26" s="532">
        <f t="shared" si="63"/>
        <v>0</v>
      </c>
      <c r="I26" s="533"/>
      <c r="J26" s="533"/>
      <c r="K26" s="533"/>
      <c r="L26" s="533"/>
      <c r="M26" s="475">
        <f t="shared" si="63"/>
        <v>0</v>
      </c>
      <c r="N26" s="532">
        <f>N27+N29</f>
        <v>0</v>
      </c>
      <c r="O26" s="532">
        <f>O27+O29</f>
        <v>0</v>
      </c>
      <c r="P26" s="532">
        <f t="shared" ref="P26:R26" si="64">P27+P29</f>
        <v>0</v>
      </c>
      <c r="Q26" s="532">
        <f t="shared" si="64"/>
        <v>0</v>
      </c>
      <c r="R26" s="532">
        <f t="shared" si="64"/>
        <v>0</v>
      </c>
      <c r="S26" s="533"/>
      <c r="T26" s="533"/>
      <c r="U26" s="524"/>
      <c r="V26" s="536">
        <f>V27+V29</f>
        <v>0</v>
      </c>
      <c r="W26" s="534">
        <f>W27+W29</f>
        <v>0</v>
      </c>
      <c r="X26" s="535">
        <f t="shared" ref="X26:Z26" si="65">X27+X29</f>
        <v>0</v>
      </c>
      <c r="Y26" s="536">
        <f t="shared" si="65"/>
        <v>0</v>
      </c>
      <c r="Z26" s="535">
        <f t="shared" si="65"/>
        <v>0</v>
      </c>
      <c r="AA26" s="537"/>
      <c r="AB26" s="537"/>
      <c r="AC26" s="528"/>
      <c r="AD26" s="536">
        <f>AD27+AD29</f>
        <v>0</v>
      </c>
      <c r="AE26" s="534">
        <f>AE27+AE29</f>
        <v>0</v>
      </c>
      <c r="AF26" s="535">
        <f t="shared" ref="AF26:AH26" si="66">AF27+AF29</f>
        <v>0</v>
      </c>
      <c r="AG26" s="536">
        <f t="shared" si="66"/>
        <v>0</v>
      </c>
      <c r="AH26" s="535">
        <f t="shared" si="66"/>
        <v>0</v>
      </c>
      <c r="AI26" s="537"/>
      <c r="AJ26" s="537"/>
      <c r="AK26" s="528">
        <f t="shared" si="63"/>
        <v>0</v>
      </c>
      <c r="AL26" s="536">
        <f>AL27+AL29</f>
        <v>0</v>
      </c>
      <c r="AM26" s="534">
        <f>AM27+AM29</f>
        <v>0</v>
      </c>
      <c r="AN26" s="535">
        <f t="shared" ref="AN26:AP26" si="67">AN27+AN29</f>
        <v>0</v>
      </c>
      <c r="AO26" s="536">
        <f t="shared" si="67"/>
        <v>0</v>
      </c>
      <c r="AP26" s="535">
        <f t="shared" si="67"/>
        <v>0</v>
      </c>
      <c r="AQ26" s="537"/>
      <c r="AR26" s="537"/>
      <c r="AS26" s="528"/>
      <c r="AT26" s="536">
        <f>AT27+AT29</f>
        <v>0</v>
      </c>
      <c r="AU26" s="534">
        <f>AU27+AU29</f>
        <v>0</v>
      </c>
      <c r="AV26" s="535">
        <f t="shared" ref="AV26:AX26" si="68">AV27+AV29</f>
        <v>0</v>
      </c>
      <c r="AW26" s="536">
        <f t="shared" si="68"/>
        <v>0</v>
      </c>
      <c r="AX26" s="535">
        <f t="shared" si="68"/>
        <v>0</v>
      </c>
      <c r="AY26" s="537"/>
      <c r="AZ26" s="537"/>
    </row>
    <row r="27" spans="1:52" s="548" customFormat="1" ht="22.5" customHeight="1" x14ac:dyDescent="0.35">
      <c r="A27" s="539" t="s">
        <v>214</v>
      </c>
      <c r="B27" s="540"/>
      <c r="C27" s="541"/>
      <c r="D27" s="542">
        <f>D28</f>
        <v>0</v>
      </c>
      <c r="E27" s="542">
        <f t="shared" ref="E27:AK27" si="69">E28</f>
        <v>0</v>
      </c>
      <c r="F27" s="542">
        <f t="shared" si="69"/>
        <v>0</v>
      </c>
      <c r="G27" s="542">
        <f t="shared" si="69"/>
        <v>0</v>
      </c>
      <c r="H27" s="542">
        <f t="shared" si="69"/>
        <v>0</v>
      </c>
      <c r="I27" s="543"/>
      <c r="J27" s="544"/>
      <c r="K27" s="543"/>
      <c r="L27" s="543"/>
      <c r="M27" s="475">
        <f t="shared" si="69"/>
        <v>0</v>
      </c>
      <c r="N27" s="542">
        <f>N28</f>
        <v>0</v>
      </c>
      <c r="O27" s="542">
        <f>SUM(O28)</f>
        <v>0</v>
      </c>
      <c r="P27" s="542">
        <f t="shared" ref="P27:R27" si="70">SUM(P28)</f>
        <v>0</v>
      </c>
      <c r="Q27" s="542">
        <f>SUM(Q28)</f>
        <v>0</v>
      </c>
      <c r="R27" s="542">
        <f t="shared" si="70"/>
        <v>0</v>
      </c>
      <c r="S27" s="544"/>
      <c r="T27" s="543"/>
      <c r="U27" s="524"/>
      <c r="V27" s="547">
        <f>V28</f>
        <v>0</v>
      </c>
      <c r="W27" s="545">
        <f>SUM(W28)</f>
        <v>0</v>
      </c>
      <c r="X27" s="546">
        <f t="shared" ref="X27" si="71">SUM(X28)</f>
        <v>0</v>
      </c>
      <c r="Y27" s="547">
        <f>SUM(Y28)</f>
        <v>0</v>
      </c>
      <c r="Z27" s="546">
        <f t="shared" ref="Z27" si="72">SUM(Z28)</f>
        <v>0</v>
      </c>
      <c r="AA27" s="546"/>
      <c r="AB27" s="546"/>
      <c r="AC27" s="528"/>
      <c r="AD27" s="547">
        <f>AD28</f>
        <v>0</v>
      </c>
      <c r="AE27" s="545">
        <f>SUM(AE28)</f>
        <v>0</v>
      </c>
      <c r="AF27" s="546">
        <f t="shared" ref="AF27" si="73">SUM(AF28)</f>
        <v>0</v>
      </c>
      <c r="AG27" s="547">
        <f>SUM(AG28)</f>
        <v>0</v>
      </c>
      <c r="AH27" s="546">
        <f t="shared" ref="AH27" si="74">SUM(AH28)</f>
        <v>0</v>
      </c>
      <c r="AI27" s="546"/>
      <c r="AJ27" s="546"/>
      <c r="AK27" s="528">
        <f t="shared" si="69"/>
        <v>0</v>
      </c>
      <c r="AL27" s="547">
        <f>AL28</f>
        <v>0</v>
      </c>
      <c r="AM27" s="545">
        <f>SUM(AM28)</f>
        <v>0</v>
      </c>
      <c r="AN27" s="546">
        <f t="shared" ref="AN27" si="75">SUM(AN28)</f>
        <v>0</v>
      </c>
      <c r="AO27" s="547">
        <f>SUM(AO28)</f>
        <v>0</v>
      </c>
      <c r="AP27" s="546">
        <f t="shared" ref="AP27" si="76">SUM(AP28)</f>
        <v>0</v>
      </c>
      <c r="AQ27" s="546"/>
      <c r="AR27" s="546"/>
      <c r="AS27" s="528"/>
      <c r="AT27" s="547">
        <f>AT28</f>
        <v>0</v>
      </c>
      <c r="AU27" s="545">
        <f>SUM(AU28)</f>
        <v>0</v>
      </c>
      <c r="AV27" s="546">
        <f t="shared" ref="AV27" si="77">SUM(AV28)</f>
        <v>0</v>
      </c>
      <c r="AW27" s="547">
        <f>SUM(AW28)</f>
        <v>0</v>
      </c>
      <c r="AX27" s="546">
        <f t="shared" ref="AX27" si="78">SUM(AX28)</f>
        <v>0</v>
      </c>
      <c r="AY27" s="546"/>
      <c r="AZ27" s="546"/>
    </row>
    <row r="28" spans="1:52" ht="22.5" customHeight="1" x14ac:dyDescent="0.35">
      <c r="A28" s="549">
        <v>1</v>
      </c>
      <c r="B28" s="550" t="s">
        <v>209</v>
      </c>
      <c r="C28" s="551" t="s">
        <v>210</v>
      </c>
      <c r="D28" s="552">
        <f>+F28+H28+J28+L28</f>
        <v>0</v>
      </c>
      <c r="E28" s="553"/>
      <c r="F28" s="457">
        <f>ROUNDUP(E28*$F$9,0)</f>
        <v>0</v>
      </c>
      <c r="G28" s="457">
        <v>0</v>
      </c>
      <c r="H28" s="457">
        <f>ROUNDUP(G28*$H$9,0)</f>
        <v>0</v>
      </c>
      <c r="I28" s="543"/>
      <c r="J28" s="544"/>
      <c r="K28" s="543"/>
      <c r="L28" s="543"/>
      <c r="M28" s="459"/>
      <c r="N28" s="552">
        <f>+P28+R28+S28+T28</f>
        <v>0</v>
      </c>
      <c r="O28" s="553"/>
      <c r="P28" s="457">
        <f>ROUNDUP(O28*$P$9,0)</f>
        <v>0</v>
      </c>
      <c r="Q28" s="457">
        <f>+E28</f>
        <v>0</v>
      </c>
      <c r="R28" s="457">
        <f>ROUNDUP(Q28*$R$9,0)</f>
        <v>0</v>
      </c>
      <c r="S28" s="544"/>
      <c r="T28" s="543"/>
      <c r="U28" s="365"/>
      <c r="V28" s="559">
        <f>+X28+Z28+AA28+AB28</f>
        <v>0</v>
      </c>
      <c r="W28" s="554"/>
      <c r="X28" s="555">
        <f>ROUNDUP(W28*$X$9,0)</f>
        <v>0</v>
      </c>
      <c r="Y28" s="556">
        <f>+O28</f>
        <v>0</v>
      </c>
      <c r="Z28" s="446">
        <f>ROUNDUP(Y28*$Z$9,0)</f>
        <v>0</v>
      </c>
      <c r="AA28" s="557"/>
      <c r="AB28" s="558"/>
      <c r="AC28" s="518"/>
      <c r="AD28" s="559">
        <f>+AF28+AH28+AI28+AJ28</f>
        <v>0</v>
      </c>
      <c r="AE28" s="554"/>
      <c r="AF28" s="555">
        <f>ROUNDUP(AE28*$AF$9,0)</f>
        <v>0</v>
      </c>
      <c r="AG28" s="556">
        <f>+W28</f>
        <v>0</v>
      </c>
      <c r="AH28" s="446">
        <f>ROUNDUP(AG28*$AH$9,0)</f>
        <v>0</v>
      </c>
      <c r="AI28" s="557"/>
      <c r="AJ28" s="558"/>
      <c r="AK28" s="518"/>
      <c r="AL28" s="559">
        <f>+AN28+AP28+AQ28+AR28</f>
        <v>0</v>
      </c>
      <c r="AM28" s="554"/>
      <c r="AN28" s="555">
        <f>ROUNDUP(AM28*$AN$9,0)</f>
        <v>0</v>
      </c>
      <c r="AO28" s="556">
        <f>+AE28</f>
        <v>0</v>
      </c>
      <c r="AP28" s="446">
        <f>ROUNDUP(AO28*$AP$9,0)</f>
        <v>0</v>
      </c>
      <c r="AQ28" s="557"/>
      <c r="AR28" s="558"/>
      <c r="AS28" s="518"/>
      <c r="AT28" s="559">
        <f>+AV28+AX28+AY28+AZ28</f>
        <v>0</v>
      </c>
      <c r="AU28" s="554">
        <f>+AM28</f>
        <v>0</v>
      </c>
      <c r="AV28" s="555">
        <f>ROUNDUP(AU28*$AV$9,0)</f>
        <v>0</v>
      </c>
      <c r="AW28" s="556">
        <f>+AM28</f>
        <v>0</v>
      </c>
      <c r="AX28" s="446">
        <f>ROUNDUP(AW28*$AX$9,0)</f>
        <v>0</v>
      </c>
      <c r="AY28" s="557"/>
      <c r="AZ28" s="558"/>
    </row>
    <row r="29" spans="1:52" s="548" customFormat="1" ht="22.5" customHeight="1" x14ac:dyDescent="0.35">
      <c r="A29" s="560" t="s">
        <v>215</v>
      </c>
      <c r="B29" s="561"/>
      <c r="C29" s="562"/>
      <c r="D29" s="563">
        <f>D30</f>
        <v>0</v>
      </c>
      <c r="E29" s="563">
        <f t="shared" ref="E29:AT29" si="79">E30</f>
        <v>0</v>
      </c>
      <c r="F29" s="563">
        <f t="shared" si="79"/>
        <v>0</v>
      </c>
      <c r="G29" s="563">
        <f t="shared" si="79"/>
        <v>0</v>
      </c>
      <c r="H29" s="563">
        <f t="shared" si="79"/>
        <v>0</v>
      </c>
      <c r="I29" s="543"/>
      <c r="J29" s="544"/>
      <c r="K29" s="543"/>
      <c r="L29" s="543"/>
      <c r="M29" s="475">
        <f t="shared" si="79"/>
        <v>0</v>
      </c>
      <c r="N29" s="563">
        <f t="shared" si="79"/>
        <v>0</v>
      </c>
      <c r="O29" s="563">
        <f>SUM(O30)</f>
        <v>0</v>
      </c>
      <c r="P29" s="563">
        <f t="shared" ref="P29" si="80">SUM(P30)</f>
        <v>0</v>
      </c>
      <c r="Q29" s="563">
        <f>SUM(Q30)</f>
        <v>0</v>
      </c>
      <c r="R29" s="563">
        <f t="shared" ref="R29" si="81">SUM(R30)</f>
        <v>0</v>
      </c>
      <c r="S29" s="544"/>
      <c r="T29" s="543"/>
      <c r="U29" s="524"/>
      <c r="V29" s="547">
        <f t="shared" si="79"/>
        <v>0</v>
      </c>
      <c r="W29" s="545">
        <f>SUM(W30)</f>
        <v>0</v>
      </c>
      <c r="X29" s="546">
        <f t="shared" ref="X29" si="82">SUM(X30)</f>
        <v>0</v>
      </c>
      <c r="Y29" s="547">
        <f>SUM(Y30)</f>
        <v>0</v>
      </c>
      <c r="Z29" s="564">
        <f t="shared" ref="Z29" si="83">SUM(Z30)</f>
        <v>0</v>
      </c>
      <c r="AA29" s="546"/>
      <c r="AB29" s="564"/>
      <c r="AC29" s="528"/>
      <c r="AD29" s="547">
        <f t="shared" si="79"/>
        <v>0</v>
      </c>
      <c r="AE29" s="545">
        <f>SUM(AE30)</f>
        <v>0</v>
      </c>
      <c r="AF29" s="546">
        <f t="shared" ref="AF29" si="84">SUM(AF30)</f>
        <v>0</v>
      </c>
      <c r="AG29" s="547">
        <f>SUM(AG30)</f>
        <v>0</v>
      </c>
      <c r="AH29" s="564">
        <f t="shared" ref="AH29" si="85">SUM(AH30)</f>
        <v>0</v>
      </c>
      <c r="AI29" s="546"/>
      <c r="AJ29" s="564"/>
      <c r="AK29" s="528">
        <f t="shared" si="79"/>
        <v>0</v>
      </c>
      <c r="AL29" s="547">
        <f t="shared" si="79"/>
        <v>0</v>
      </c>
      <c r="AM29" s="545">
        <f>SUM(AM30)</f>
        <v>0</v>
      </c>
      <c r="AN29" s="546">
        <f t="shared" ref="AN29" si="86">SUM(AN30)</f>
        <v>0</v>
      </c>
      <c r="AO29" s="547">
        <f>SUM(AO30)</f>
        <v>0</v>
      </c>
      <c r="AP29" s="564">
        <f t="shared" ref="AP29" si="87">SUM(AP30)</f>
        <v>0</v>
      </c>
      <c r="AQ29" s="546"/>
      <c r="AR29" s="564"/>
      <c r="AS29" s="528"/>
      <c r="AT29" s="547">
        <f t="shared" si="79"/>
        <v>0</v>
      </c>
      <c r="AU29" s="545">
        <f>SUM(AU30)</f>
        <v>0</v>
      </c>
      <c r="AV29" s="546">
        <f t="shared" ref="AV29" si="88">SUM(AV30)</f>
        <v>0</v>
      </c>
      <c r="AW29" s="547">
        <f>SUM(AW30)</f>
        <v>0</v>
      </c>
      <c r="AX29" s="564">
        <f t="shared" ref="AX29" si="89">SUM(AX30)</f>
        <v>0</v>
      </c>
      <c r="AY29" s="546"/>
      <c r="AZ29" s="564"/>
    </row>
    <row r="30" spans="1:52" ht="22.5" customHeight="1" x14ac:dyDescent="0.35">
      <c r="A30" s="469">
        <v>1</v>
      </c>
      <c r="B30" s="565" t="s">
        <v>209</v>
      </c>
      <c r="C30" s="566" t="s">
        <v>210</v>
      </c>
      <c r="D30" s="472">
        <f>+F30+H30+J30+L30</f>
        <v>0</v>
      </c>
      <c r="E30" s="567"/>
      <c r="F30" s="473">
        <f>ROUNDUP(E30*$F$9,0)</f>
        <v>0</v>
      </c>
      <c r="G30" s="473"/>
      <c r="H30" s="474">
        <f>ROUNDUP(G30*$H$9,0)</f>
        <v>0</v>
      </c>
      <c r="I30" s="568"/>
      <c r="J30" s="569"/>
      <c r="K30" s="570"/>
      <c r="L30" s="570"/>
      <c r="M30" s="459"/>
      <c r="N30" s="472">
        <f>+P30+R30+S30+T30</f>
        <v>0</v>
      </c>
      <c r="O30" s="567"/>
      <c r="P30" s="473">
        <f>ROUNDUP(O30*$P$9,0)</f>
        <v>0</v>
      </c>
      <c r="Q30" s="473">
        <f>+E30</f>
        <v>0</v>
      </c>
      <c r="R30" s="474">
        <f>ROUNDUP(Q30*$R$9,0)</f>
        <v>0</v>
      </c>
      <c r="S30" s="569"/>
      <c r="T30" s="570"/>
      <c r="U30" s="365"/>
      <c r="V30" s="559">
        <f>+X30+Z30+AA30+AB30</f>
        <v>0</v>
      </c>
      <c r="W30" s="554"/>
      <c r="X30" s="555">
        <f>ROUNDUP(W30*$X$9,0)</f>
        <v>0</v>
      </c>
      <c r="Y30" s="556">
        <f>+O30</f>
        <v>0</v>
      </c>
      <c r="Z30" s="446">
        <f>ROUNDUP(Y30*$Z$9,0)</f>
        <v>0</v>
      </c>
      <c r="AA30" s="571"/>
      <c r="AB30" s="558"/>
      <c r="AC30" s="518"/>
      <c r="AD30" s="559">
        <f>+AF30+AH30+AI30+AJ30</f>
        <v>0</v>
      </c>
      <c r="AE30" s="554"/>
      <c r="AF30" s="555">
        <f>ROUNDUP(AE30*$AF$9,0)</f>
        <v>0</v>
      </c>
      <c r="AG30" s="556">
        <f>+W30</f>
        <v>0</v>
      </c>
      <c r="AH30" s="446">
        <f>ROUNDUP(AG30*$AH$9,0)</f>
        <v>0</v>
      </c>
      <c r="AI30" s="571"/>
      <c r="AJ30" s="558"/>
      <c r="AK30" s="518"/>
      <c r="AL30" s="559">
        <f>+AN30+AP30+AQ30+AR30</f>
        <v>0</v>
      </c>
      <c r="AM30" s="554"/>
      <c r="AN30" s="555">
        <f>ROUNDUP(AM30*$AN$9,0)</f>
        <v>0</v>
      </c>
      <c r="AO30" s="556">
        <f>+AE30</f>
        <v>0</v>
      </c>
      <c r="AP30" s="446">
        <f>ROUNDUP(AO30*$AP$9,0)</f>
        <v>0</v>
      </c>
      <c r="AQ30" s="571"/>
      <c r="AR30" s="558"/>
      <c r="AS30" s="518"/>
      <c r="AT30" s="559">
        <f>+AV30+AX30+AY30+AZ30</f>
        <v>0</v>
      </c>
      <c r="AU30" s="554">
        <f>+AM30</f>
        <v>0</v>
      </c>
      <c r="AV30" s="555">
        <f>ROUNDUP(AU30*$AV$9,0)</f>
        <v>0</v>
      </c>
      <c r="AW30" s="556">
        <f>+AM30</f>
        <v>0</v>
      </c>
      <c r="AX30" s="446">
        <f>ROUNDUP(AW30*$AX$9,0)</f>
        <v>0</v>
      </c>
      <c r="AY30" s="571"/>
      <c r="AZ30" s="558"/>
    </row>
    <row r="31" spans="1:52" s="581" customFormat="1" ht="22.5" customHeight="1" x14ac:dyDescent="0.35">
      <c r="A31" s="572" t="s">
        <v>216</v>
      </c>
      <c r="B31" s="573"/>
      <c r="C31" s="574"/>
      <c r="D31" s="575">
        <f t="shared" ref="D31:J31" si="90">SUM(D32:D32)</f>
        <v>0</v>
      </c>
      <c r="E31" s="575">
        <f t="shared" si="90"/>
        <v>0</v>
      </c>
      <c r="F31" s="575">
        <f t="shared" si="90"/>
        <v>0</v>
      </c>
      <c r="G31" s="575">
        <f t="shared" si="90"/>
        <v>0</v>
      </c>
      <c r="H31" s="575">
        <f t="shared" si="90"/>
        <v>0</v>
      </c>
      <c r="I31" s="575">
        <f t="shared" si="90"/>
        <v>0</v>
      </c>
      <c r="J31" s="575">
        <f t="shared" si="90"/>
        <v>0</v>
      </c>
      <c r="K31" s="576"/>
      <c r="L31" s="576"/>
      <c r="M31" s="577"/>
      <c r="N31" s="575">
        <f>SUM(N32:N32)</f>
        <v>0</v>
      </c>
      <c r="O31" s="575">
        <f>SUM(O32:O32)</f>
        <v>0</v>
      </c>
      <c r="P31" s="575">
        <f t="shared" ref="P31:S31" si="91">SUM(P32:P32)</f>
        <v>0</v>
      </c>
      <c r="Q31" s="575">
        <f>SUM(Q32:Q32)</f>
        <v>0</v>
      </c>
      <c r="R31" s="575">
        <f t="shared" si="91"/>
        <v>0</v>
      </c>
      <c r="S31" s="575">
        <f t="shared" si="91"/>
        <v>0</v>
      </c>
      <c r="T31" s="576"/>
      <c r="U31" s="365"/>
      <c r="V31" s="580">
        <f>SUM(V32:V32)</f>
        <v>0</v>
      </c>
      <c r="W31" s="578">
        <f>SUM(W32:W32)</f>
        <v>0</v>
      </c>
      <c r="X31" s="579">
        <f t="shared" ref="X31" si="92">SUM(X32:X32)</f>
        <v>0</v>
      </c>
      <c r="Y31" s="580">
        <f>SUM(Y32:Y32)</f>
        <v>0</v>
      </c>
      <c r="Z31" s="579">
        <f t="shared" ref="Z31:AA31" si="93">SUM(Z32:Z32)</f>
        <v>0</v>
      </c>
      <c r="AA31" s="579">
        <f t="shared" si="93"/>
        <v>0</v>
      </c>
      <c r="AB31" s="500"/>
      <c r="AC31" s="518"/>
      <c r="AD31" s="580">
        <f>SUM(AD32:AD32)</f>
        <v>0</v>
      </c>
      <c r="AE31" s="578">
        <f>SUM(AE32:AE32)</f>
        <v>0</v>
      </c>
      <c r="AF31" s="579">
        <f t="shared" ref="AF31" si="94">SUM(AF32:AF32)</f>
        <v>0</v>
      </c>
      <c r="AG31" s="580">
        <f>SUM(AG32:AG32)</f>
        <v>0</v>
      </c>
      <c r="AH31" s="579">
        <f t="shared" ref="AH31:AI31" si="95">SUM(AH32:AH32)</f>
        <v>0</v>
      </c>
      <c r="AI31" s="579">
        <f t="shared" si="95"/>
        <v>0</v>
      </c>
      <c r="AJ31" s="500"/>
      <c r="AK31" s="518"/>
      <c r="AL31" s="580">
        <f>SUM(AL32:AL32)</f>
        <v>0</v>
      </c>
      <c r="AM31" s="578">
        <f>SUM(AM32:AM32)</f>
        <v>0</v>
      </c>
      <c r="AN31" s="579">
        <f t="shared" ref="AN31" si="96">SUM(AN32:AN32)</f>
        <v>0</v>
      </c>
      <c r="AO31" s="580">
        <f>SUM(AO32:AO32)</f>
        <v>0</v>
      </c>
      <c r="AP31" s="579">
        <f t="shared" ref="AP31:AQ31" si="97">SUM(AP32:AP32)</f>
        <v>0</v>
      </c>
      <c r="AQ31" s="579">
        <f t="shared" si="97"/>
        <v>0</v>
      </c>
      <c r="AR31" s="500"/>
      <c r="AS31" s="518"/>
      <c r="AT31" s="580">
        <f>SUM(AT32:AT32)</f>
        <v>0</v>
      </c>
      <c r="AU31" s="578">
        <f>SUM(AU32:AU32)</f>
        <v>0</v>
      </c>
      <c r="AV31" s="579">
        <f t="shared" ref="AV31" si="98">SUM(AV32:AV32)</f>
        <v>0</v>
      </c>
      <c r="AW31" s="580">
        <f>SUM(AW32:AW32)</f>
        <v>0</v>
      </c>
      <c r="AX31" s="579">
        <f t="shared" ref="AX31:AY31" si="99">SUM(AX32:AX32)</f>
        <v>0</v>
      </c>
      <c r="AY31" s="579">
        <f t="shared" si="99"/>
        <v>0</v>
      </c>
      <c r="AZ31" s="500"/>
    </row>
    <row r="32" spans="1:52" ht="22.5" customHeight="1" x14ac:dyDescent="0.35">
      <c r="A32" s="582">
        <v>1</v>
      </c>
      <c r="B32" s="583" t="s">
        <v>209</v>
      </c>
      <c r="C32" s="584" t="s">
        <v>210</v>
      </c>
      <c r="D32" s="585">
        <f>+F32+H32+J32+L32</f>
        <v>0</v>
      </c>
      <c r="E32" s="586"/>
      <c r="F32" s="587">
        <f>ROUNDUP(E32*$F$9,0)</f>
        <v>0</v>
      </c>
      <c r="G32" s="587"/>
      <c r="H32" s="587">
        <f>ROUNDUP(G32*$H$9,0)</f>
        <v>0</v>
      </c>
      <c r="I32" s="588"/>
      <c r="J32" s="587">
        <f>ROUNDUP(I32*J9,0)</f>
        <v>0</v>
      </c>
      <c r="K32" s="589"/>
      <c r="L32" s="589"/>
      <c r="M32" s="590"/>
      <c r="N32" s="585">
        <f>+P32+R32+S32+T32</f>
        <v>0</v>
      </c>
      <c r="O32" s="586"/>
      <c r="P32" s="587">
        <f>ROUNDUP(O32*$P$9,0)</f>
        <v>0</v>
      </c>
      <c r="Q32" s="587">
        <f>+E32</f>
        <v>0</v>
      </c>
      <c r="R32" s="587">
        <f>ROUNDUP(Q32*$R$9,0)</f>
        <v>0</v>
      </c>
      <c r="S32" s="587">
        <f>+H32</f>
        <v>0</v>
      </c>
      <c r="T32" s="589"/>
      <c r="U32" s="365"/>
      <c r="V32" s="559">
        <f>+X32+Z32+AA32+AB32</f>
        <v>0</v>
      </c>
      <c r="W32" s="554"/>
      <c r="X32" s="555">
        <f>ROUNDUP(W32*$X$9,0)</f>
        <v>0</v>
      </c>
      <c r="Y32" s="556">
        <f>+O32</f>
        <v>0</v>
      </c>
      <c r="Z32" s="555">
        <f>ROUNDUP(Y32*$Z$9,0)</f>
        <v>0</v>
      </c>
      <c r="AA32" s="555">
        <f>+R32</f>
        <v>0</v>
      </c>
      <c r="AB32" s="558"/>
      <c r="AC32" s="591"/>
      <c r="AD32" s="559">
        <f>+AF32+AH32+AI32+AJ32</f>
        <v>0</v>
      </c>
      <c r="AE32" s="554"/>
      <c r="AF32" s="555">
        <f>ROUNDUP(AE32*$AF$9,0)</f>
        <v>0</v>
      </c>
      <c r="AG32" s="556">
        <f>+W32</f>
        <v>0</v>
      </c>
      <c r="AH32" s="555">
        <f>ROUNDUP(AG32*$AH$9,0)</f>
        <v>0</v>
      </c>
      <c r="AI32" s="555">
        <f>+Z32</f>
        <v>0</v>
      </c>
      <c r="AJ32" s="558"/>
      <c r="AK32" s="591"/>
      <c r="AL32" s="559">
        <f>+AN32+AP32+AQ32+AR32</f>
        <v>0</v>
      </c>
      <c r="AM32" s="554"/>
      <c r="AN32" s="555">
        <f>ROUNDUP(AM32*$AN$9,0)</f>
        <v>0</v>
      </c>
      <c r="AO32" s="556">
        <f>+AE32</f>
        <v>0</v>
      </c>
      <c r="AP32" s="555">
        <f>ROUNDUP(AO32*$AP$9,0)</f>
        <v>0</v>
      </c>
      <c r="AQ32" s="555">
        <f>+AI32</f>
        <v>0</v>
      </c>
      <c r="AR32" s="558"/>
      <c r="AS32" s="591"/>
      <c r="AT32" s="559">
        <f>+AV32+AX32+AY32+AZ32</f>
        <v>0</v>
      </c>
      <c r="AU32" s="554">
        <f>+AM32</f>
        <v>0</v>
      </c>
      <c r="AV32" s="555">
        <f>ROUNDUP(AU32*$AV$9,0)</f>
        <v>0</v>
      </c>
      <c r="AW32" s="556">
        <f>+AM32</f>
        <v>0</v>
      </c>
      <c r="AX32" s="555">
        <f>ROUNDUP(AW32*$AX$9,0)</f>
        <v>0</v>
      </c>
      <c r="AY32" s="555">
        <f>+AP32</f>
        <v>0</v>
      </c>
      <c r="AZ32" s="558"/>
    </row>
    <row r="33" spans="1:53" x14ac:dyDescent="0.35">
      <c r="C33" s="592"/>
      <c r="U33" s="355"/>
    </row>
    <row r="34" spans="1:53" x14ac:dyDescent="0.35">
      <c r="U34" s="355"/>
    </row>
    <row r="35" spans="1:53" s="353" customFormat="1" x14ac:dyDescent="0.35">
      <c r="A35" s="352"/>
      <c r="B35" s="595" t="s">
        <v>217</v>
      </c>
      <c r="C35" s="352"/>
      <c r="D35" s="593"/>
      <c r="E35" s="596" t="s">
        <v>218</v>
      </c>
      <c r="F35" s="352"/>
      <c r="G35" s="594"/>
      <c r="H35" s="352"/>
      <c r="I35" s="593"/>
      <c r="J35" s="594"/>
      <c r="K35" s="593"/>
      <c r="L35" s="594"/>
      <c r="M35" s="355"/>
      <c r="O35" s="596" t="s">
        <v>219</v>
      </c>
      <c r="P35" s="352"/>
      <c r="Q35" s="594"/>
      <c r="R35" s="352"/>
      <c r="S35" s="594"/>
      <c r="T35" s="594"/>
      <c r="U35" s="355"/>
      <c r="W35" s="354"/>
      <c r="X35" s="352"/>
      <c r="Z35" s="352"/>
      <c r="AA35" s="352"/>
      <c r="AB35" s="352"/>
      <c r="AC35" s="352"/>
      <c r="AE35" s="354"/>
      <c r="AF35" s="352"/>
      <c r="AH35" s="352"/>
      <c r="AI35" s="352"/>
      <c r="AJ35" s="352"/>
      <c r="AK35" s="355"/>
      <c r="AM35" s="354"/>
      <c r="AN35" s="352"/>
      <c r="AP35" s="352"/>
      <c r="AQ35" s="352"/>
      <c r="AR35" s="352"/>
      <c r="AS35" s="355"/>
      <c r="AU35" s="354"/>
      <c r="AV35" s="352"/>
      <c r="AX35" s="352"/>
      <c r="AY35" s="352"/>
      <c r="AZ35" s="352"/>
      <c r="BA35" s="352"/>
    </row>
    <row r="36" spans="1:53" s="353" customFormat="1" x14ac:dyDescent="0.35">
      <c r="A36" s="352"/>
      <c r="B36" s="352" t="s">
        <v>220</v>
      </c>
      <c r="C36" s="594"/>
      <c r="D36" s="593"/>
      <c r="E36" s="353" t="s">
        <v>221</v>
      </c>
      <c r="F36" s="594"/>
      <c r="H36" s="594"/>
      <c r="I36" s="593"/>
      <c r="J36" s="594"/>
      <c r="K36" s="593"/>
      <c r="L36" s="594"/>
      <c r="M36" s="355"/>
      <c r="O36" s="353" t="s">
        <v>222</v>
      </c>
      <c r="P36" s="354"/>
      <c r="Q36" s="594"/>
      <c r="S36" s="594"/>
      <c r="T36" s="594"/>
      <c r="U36" s="355"/>
      <c r="W36" s="354"/>
      <c r="X36" s="352"/>
      <c r="Z36" s="352"/>
      <c r="AA36" s="352"/>
      <c r="AB36" s="352"/>
      <c r="AC36" s="352"/>
      <c r="AE36" s="354"/>
      <c r="AF36" s="352"/>
      <c r="AH36" s="352"/>
      <c r="AI36" s="352"/>
      <c r="AJ36" s="352"/>
      <c r="AK36" s="355"/>
      <c r="AM36" s="354"/>
      <c r="AN36" s="352"/>
      <c r="AP36" s="352"/>
      <c r="AQ36" s="352"/>
      <c r="AR36" s="352"/>
      <c r="AS36" s="355"/>
      <c r="AU36" s="354"/>
      <c r="AV36" s="352"/>
      <c r="AX36" s="352"/>
      <c r="AY36" s="352"/>
      <c r="AZ36" s="352"/>
      <c r="BA36" s="352"/>
    </row>
    <row r="37" spans="1:53" s="353" customFormat="1" x14ac:dyDescent="0.35">
      <c r="A37" s="352"/>
      <c r="B37" s="597" t="s">
        <v>223</v>
      </c>
      <c r="C37" s="594"/>
      <c r="D37" s="593"/>
      <c r="E37" s="353" t="s">
        <v>224</v>
      </c>
      <c r="F37" s="594"/>
      <c r="H37" s="594"/>
      <c r="I37" s="593"/>
      <c r="J37" s="594"/>
      <c r="K37" s="593"/>
      <c r="L37" s="594"/>
      <c r="M37" s="355"/>
      <c r="O37" s="353" t="s">
        <v>225</v>
      </c>
      <c r="P37" s="354"/>
      <c r="Q37" s="594"/>
      <c r="S37" s="598"/>
      <c r="T37" s="598"/>
      <c r="U37" s="365"/>
      <c r="W37" s="354"/>
      <c r="X37" s="352"/>
      <c r="Z37" s="352"/>
      <c r="AA37" s="352"/>
      <c r="AB37" s="352"/>
      <c r="AC37" s="352"/>
      <c r="AE37" s="354"/>
      <c r="AF37" s="352"/>
      <c r="AH37" s="352"/>
      <c r="AI37" s="352"/>
      <c r="AJ37" s="352"/>
      <c r="AK37" s="355"/>
      <c r="AM37" s="354"/>
      <c r="AN37" s="352"/>
      <c r="AP37" s="352"/>
      <c r="AQ37" s="352"/>
      <c r="AR37" s="352"/>
      <c r="AS37" s="355"/>
      <c r="AU37" s="354"/>
      <c r="AV37" s="352"/>
      <c r="AX37" s="352"/>
      <c r="AY37" s="352"/>
      <c r="AZ37" s="352"/>
      <c r="BA37" s="352"/>
    </row>
    <row r="38" spans="1:53" s="353" customFormat="1" x14ac:dyDescent="0.35">
      <c r="A38" s="352"/>
      <c r="C38" s="594"/>
      <c r="D38" s="593"/>
      <c r="E38" s="353" t="s">
        <v>226</v>
      </c>
      <c r="F38" s="594"/>
      <c r="H38" s="594"/>
      <c r="I38" s="593"/>
      <c r="J38" s="594"/>
      <c r="K38" s="593"/>
      <c r="L38" s="594"/>
      <c r="M38" s="355"/>
      <c r="O38" s="599" t="s">
        <v>227</v>
      </c>
      <c r="P38" s="354"/>
      <c r="Q38" s="594"/>
      <c r="S38" s="598"/>
      <c r="T38" s="598"/>
      <c r="U38" s="365"/>
      <c r="W38" s="354"/>
      <c r="X38" s="352"/>
      <c r="Z38" s="352"/>
      <c r="AA38" s="352"/>
      <c r="AB38" s="352"/>
      <c r="AC38" s="352"/>
      <c r="AE38" s="354"/>
      <c r="AF38" s="352"/>
      <c r="AH38" s="352"/>
      <c r="AI38" s="352"/>
      <c r="AJ38" s="352"/>
      <c r="AK38" s="355"/>
      <c r="AM38" s="354"/>
      <c r="AN38" s="352"/>
      <c r="AP38" s="352"/>
      <c r="AQ38" s="352"/>
      <c r="AR38" s="352"/>
      <c r="AS38" s="355"/>
      <c r="AU38" s="354"/>
      <c r="AV38" s="352"/>
      <c r="AX38" s="352"/>
      <c r="AY38" s="352"/>
      <c r="AZ38" s="352"/>
      <c r="BA38" s="352"/>
    </row>
    <row r="39" spans="1:53" s="353" customFormat="1" x14ac:dyDescent="0.35">
      <c r="A39" s="352"/>
      <c r="B39" s="600" t="s">
        <v>228</v>
      </c>
      <c r="C39" s="352"/>
      <c r="D39" s="593"/>
      <c r="E39" s="353" t="s">
        <v>229</v>
      </c>
      <c r="F39" s="594"/>
      <c r="H39" s="594"/>
      <c r="I39" s="593"/>
      <c r="J39" s="594"/>
      <c r="K39" s="593"/>
      <c r="L39" s="594"/>
      <c r="M39" s="355"/>
      <c r="O39" s="353" t="s">
        <v>230</v>
      </c>
      <c r="P39" s="354"/>
      <c r="Q39" s="594"/>
      <c r="S39" s="598"/>
      <c r="T39" s="598"/>
      <c r="U39" s="365"/>
      <c r="W39" s="354"/>
      <c r="X39" s="352"/>
      <c r="Z39" s="352"/>
      <c r="AA39" s="352"/>
      <c r="AB39" s="352"/>
      <c r="AC39" s="352"/>
      <c r="AE39" s="354"/>
      <c r="AF39" s="352"/>
      <c r="AH39" s="352"/>
      <c r="AI39" s="352"/>
      <c r="AJ39" s="352"/>
      <c r="AK39" s="355"/>
      <c r="AM39" s="354"/>
      <c r="AN39" s="352"/>
      <c r="AP39" s="352"/>
      <c r="AQ39" s="352"/>
      <c r="AR39" s="352"/>
      <c r="AS39" s="355"/>
      <c r="AU39" s="354"/>
      <c r="AV39" s="352"/>
      <c r="AX39" s="352"/>
      <c r="AY39" s="352"/>
      <c r="AZ39" s="352"/>
      <c r="BA39" s="352"/>
    </row>
    <row r="40" spans="1:53" s="353" customFormat="1" x14ac:dyDescent="0.35">
      <c r="A40" s="352"/>
      <c r="B40" s="597" t="s">
        <v>231</v>
      </c>
      <c r="C40" s="352"/>
      <c r="D40" s="593"/>
      <c r="E40" s="353" t="s">
        <v>226</v>
      </c>
      <c r="F40" s="594"/>
      <c r="H40" s="594"/>
      <c r="I40" s="593"/>
      <c r="J40" s="594"/>
      <c r="K40" s="593"/>
      <c r="L40" s="594"/>
      <c r="M40" s="355"/>
      <c r="O40" s="353" t="s">
        <v>232</v>
      </c>
      <c r="P40" s="354"/>
      <c r="Q40" s="594"/>
      <c r="S40" s="598"/>
      <c r="T40" s="598"/>
      <c r="U40" s="365"/>
      <c r="W40" s="354"/>
      <c r="X40" s="352"/>
      <c r="Z40" s="352"/>
      <c r="AA40" s="352"/>
      <c r="AB40" s="352"/>
      <c r="AC40" s="352"/>
      <c r="AE40" s="354"/>
      <c r="AF40" s="352"/>
      <c r="AH40" s="352"/>
      <c r="AI40" s="352"/>
      <c r="AJ40" s="352"/>
      <c r="AK40" s="355"/>
      <c r="AM40" s="354"/>
      <c r="AN40" s="352"/>
      <c r="AP40" s="352"/>
      <c r="AQ40" s="352"/>
      <c r="AR40" s="352"/>
      <c r="AS40" s="355"/>
      <c r="AU40" s="354"/>
      <c r="AV40" s="352"/>
      <c r="AX40" s="352"/>
      <c r="AY40" s="352"/>
      <c r="AZ40" s="352"/>
      <c r="BA40" s="352"/>
    </row>
    <row r="41" spans="1:53" s="353" customFormat="1" x14ac:dyDescent="0.35">
      <c r="A41" s="352"/>
      <c r="B41" s="599"/>
      <c r="C41" s="601"/>
      <c r="D41" s="602"/>
      <c r="E41" s="353" t="s">
        <v>233</v>
      </c>
      <c r="F41" s="594"/>
      <c r="H41" s="594"/>
      <c r="I41" s="593"/>
      <c r="J41" s="594"/>
      <c r="K41" s="593"/>
      <c r="L41" s="594"/>
      <c r="M41" s="355"/>
      <c r="O41" s="602"/>
      <c r="P41" s="354"/>
      <c r="Q41" s="594"/>
      <c r="S41" s="598"/>
      <c r="T41" s="598"/>
      <c r="U41" s="365"/>
      <c r="W41" s="354"/>
      <c r="X41" s="352"/>
      <c r="Z41" s="352"/>
      <c r="AA41" s="352"/>
      <c r="AB41" s="352"/>
      <c r="AC41" s="352"/>
      <c r="AE41" s="354"/>
      <c r="AF41" s="352"/>
      <c r="AH41" s="352"/>
      <c r="AI41" s="352"/>
      <c r="AJ41" s="352"/>
      <c r="AK41" s="355"/>
      <c r="AM41" s="354"/>
      <c r="AN41" s="352"/>
      <c r="AP41" s="352"/>
      <c r="AQ41" s="352"/>
      <c r="AR41" s="352"/>
      <c r="AS41" s="355"/>
      <c r="AU41" s="354"/>
      <c r="AV41" s="352"/>
      <c r="AX41" s="352"/>
      <c r="AY41" s="352"/>
      <c r="AZ41" s="352"/>
      <c r="BA41" s="352"/>
    </row>
    <row r="42" spans="1:53" s="353" customFormat="1" x14ac:dyDescent="0.35">
      <c r="A42" s="352"/>
      <c r="B42" s="352"/>
      <c r="C42" s="601"/>
      <c r="D42" s="603"/>
      <c r="E42" s="353" t="s">
        <v>226</v>
      </c>
      <c r="F42" s="407"/>
      <c r="G42" s="604"/>
      <c r="H42" s="407"/>
      <c r="I42" s="603"/>
      <c r="J42" s="407"/>
      <c r="K42" s="603"/>
      <c r="L42" s="407"/>
      <c r="M42" s="548"/>
      <c r="N42" s="603"/>
      <c r="O42" s="354"/>
      <c r="P42" s="594"/>
      <c r="R42" s="598"/>
      <c r="S42" s="598"/>
      <c r="T42" s="598"/>
      <c r="U42" s="365"/>
      <c r="W42" s="354"/>
      <c r="X42" s="352"/>
      <c r="Z42" s="352"/>
      <c r="AA42" s="352"/>
      <c r="AB42" s="352"/>
      <c r="AC42" s="352"/>
      <c r="AE42" s="354"/>
      <c r="AF42" s="352"/>
      <c r="AH42" s="352"/>
      <c r="AI42" s="352"/>
      <c r="AJ42" s="352"/>
      <c r="AK42" s="355"/>
      <c r="AM42" s="354"/>
      <c r="AN42" s="352"/>
      <c r="AP42" s="352"/>
      <c r="AQ42" s="352"/>
      <c r="AR42" s="352"/>
      <c r="AS42" s="355"/>
      <c r="AU42" s="354"/>
      <c r="AV42" s="352"/>
      <c r="AX42" s="352"/>
      <c r="AY42" s="352"/>
      <c r="AZ42" s="352"/>
      <c r="BA42" s="352"/>
    </row>
    <row r="43" spans="1:53" s="353" customFormat="1" x14ac:dyDescent="0.35">
      <c r="A43" s="352"/>
      <c r="B43" s="352"/>
      <c r="C43" s="601"/>
      <c r="D43" s="593"/>
      <c r="E43" s="354"/>
      <c r="F43" s="594"/>
      <c r="H43" s="594"/>
      <c r="I43" s="593"/>
      <c r="J43" s="594"/>
      <c r="K43" s="593"/>
      <c r="L43" s="594"/>
      <c r="M43" s="355"/>
      <c r="N43" s="593"/>
      <c r="O43" s="354"/>
      <c r="P43" s="594"/>
      <c r="R43" s="598"/>
      <c r="S43" s="598"/>
      <c r="T43" s="598"/>
      <c r="U43" s="365"/>
      <c r="W43" s="354"/>
      <c r="X43" s="352"/>
      <c r="Z43" s="352"/>
      <c r="AA43" s="352"/>
      <c r="AB43" s="352"/>
      <c r="AC43" s="352"/>
      <c r="AE43" s="354"/>
      <c r="AF43" s="352"/>
      <c r="AH43" s="352"/>
      <c r="AI43" s="352"/>
      <c r="AJ43" s="352"/>
      <c r="AK43" s="355"/>
      <c r="AM43" s="354"/>
      <c r="AN43" s="352"/>
      <c r="AP43" s="352"/>
      <c r="AQ43" s="352"/>
      <c r="AR43" s="352"/>
      <c r="AS43" s="355"/>
      <c r="AU43" s="354"/>
      <c r="AV43" s="352"/>
      <c r="AX43" s="352"/>
      <c r="AY43" s="352"/>
      <c r="AZ43" s="352"/>
      <c r="BA43" s="352"/>
    </row>
    <row r="44" spans="1:53" s="353" customFormat="1" x14ac:dyDescent="0.35">
      <c r="A44" s="352"/>
      <c r="B44" s="352"/>
      <c r="C44" s="352"/>
      <c r="D44" s="593"/>
      <c r="E44" s="354"/>
      <c r="F44" s="594"/>
      <c r="H44" s="594"/>
      <c r="I44" s="593"/>
      <c r="J44" s="594"/>
      <c r="K44" s="593"/>
      <c r="L44" s="594"/>
      <c r="M44" s="355"/>
      <c r="N44" s="593"/>
      <c r="O44" s="354"/>
      <c r="P44" s="594"/>
      <c r="R44" s="598"/>
      <c r="S44" s="598"/>
      <c r="T44" s="598"/>
      <c r="U44" s="365"/>
      <c r="W44" s="354"/>
      <c r="X44" s="352"/>
      <c r="Z44" s="352"/>
      <c r="AA44" s="352"/>
      <c r="AB44" s="352"/>
      <c r="AC44" s="352"/>
      <c r="AE44" s="354"/>
      <c r="AF44" s="352"/>
      <c r="AH44" s="352"/>
      <c r="AI44" s="352"/>
      <c r="AJ44" s="352"/>
      <c r="AK44" s="355"/>
      <c r="AM44" s="354"/>
      <c r="AN44" s="352"/>
      <c r="AP44" s="352"/>
      <c r="AQ44" s="352"/>
      <c r="AR44" s="352"/>
      <c r="AS44" s="355"/>
      <c r="AU44" s="354"/>
      <c r="AV44" s="352"/>
      <c r="AX44" s="352"/>
      <c r="AY44" s="352"/>
      <c r="AZ44" s="352"/>
      <c r="BA44" s="352"/>
    </row>
    <row r="45" spans="1:53" s="353" customFormat="1" x14ac:dyDescent="0.35">
      <c r="A45" s="352"/>
      <c r="B45" s="352"/>
      <c r="C45" s="352"/>
      <c r="D45" s="593"/>
      <c r="E45" s="354"/>
      <c r="F45" s="594"/>
      <c r="H45" s="594"/>
      <c r="I45" s="593"/>
      <c r="J45" s="594"/>
      <c r="K45" s="593"/>
      <c r="L45" s="594"/>
      <c r="M45" s="355"/>
      <c r="N45" s="593"/>
      <c r="O45" s="354"/>
      <c r="P45" s="594"/>
      <c r="R45" s="598"/>
      <c r="S45" s="598"/>
      <c r="T45" s="598"/>
      <c r="U45" s="365"/>
      <c r="W45" s="354"/>
      <c r="X45" s="352"/>
      <c r="Z45" s="352"/>
      <c r="AA45" s="352"/>
      <c r="AB45" s="352"/>
      <c r="AC45" s="352"/>
      <c r="AE45" s="354"/>
      <c r="AF45" s="352"/>
      <c r="AH45" s="352"/>
      <c r="AI45" s="352"/>
      <c r="AJ45" s="352"/>
      <c r="AK45" s="355"/>
      <c r="AM45" s="354"/>
      <c r="AN45" s="352"/>
      <c r="AP45" s="352"/>
      <c r="AQ45" s="352"/>
      <c r="AR45" s="352"/>
      <c r="AS45" s="355"/>
      <c r="AU45" s="354"/>
      <c r="AV45" s="352"/>
      <c r="AX45" s="352"/>
      <c r="AY45" s="352"/>
      <c r="AZ45" s="352"/>
      <c r="BA45" s="352"/>
    </row>
    <row r="46" spans="1:53" s="353" customFormat="1" x14ac:dyDescent="0.35">
      <c r="A46" s="352"/>
      <c r="B46" s="352"/>
      <c r="C46" s="352"/>
      <c r="D46" s="593"/>
      <c r="E46" s="354"/>
      <c r="F46" s="594"/>
      <c r="H46" s="594"/>
      <c r="I46" s="593"/>
      <c r="J46" s="594"/>
      <c r="K46" s="593"/>
      <c r="L46" s="594"/>
      <c r="M46" s="355"/>
      <c r="N46" s="593"/>
      <c r="O46" s="354"/>
      <c r="P46" s="594"/>
      <c r="R46" s="598"/>
      <c r="S46" s="598"/>
      <c r="T46" s="598"/>
      <c r="U46" s="365"/>
      <c r="W46" s="354"/>
      <c r="X46" s="352"/>
      <c r="Z46" s="352"/>
      <c r="AA46" s="352"/>
      <c r="AB46" s="352"/>
      <c r="AC46" s="352"/>
      <c r="AE46" s="354"/>
      <c r="AF46" s="352"/>
      <c r="AH46" s="352"/>
      <c r="AI46" s="352"/>
      <c r="AJ46" s="352"/>
      <c r="AK46" s="355"/>
      <c r="AM46" s="354"/>
      <c r="AN46" s="352"/>
      <c r="AP46" s="352"/>
      <c r="AQ46" s="352"/>
      <c r="AR46" s="352"/>
      <c r="AS46" s="355"/>
      <c r="AU46" s="354"/>
      <c r="AV46" s="352"/>
      <c r="AX46" s="352"/>
      <c r="AY46" s="352"/>
      <c r="AZ46" s="352"/>
      <c r="BA46" s="352"/>
    </row>
    <row r="47" spans="1:53" s="353" customFormat="1" x14ac:dyDescent="0.35">
      <c r="A47" s="352"/>
      <c r="B47" s="352"/>
      <c r="C47" s="352"/>
      <c r="D47" s="593"/>
      <c r="E47" s="354"/>
      <c r="F47" s="594"/>
      <c r="H47" s="594"/>
      <c r="I47" s="593"/>
      <c r="J47" s="594"/>
      <c r="K47" s="593"/>
      <c r="L47" s="594"/>
      <c r="M47" s="355"/>
      <c r="N47" s="593"/>
      <c r="O47" s="354"/>
      <c r="P47" s="594"/>
      <c r="R47" s="598"/>
      <c r="S47" s="598"/>
      <c r="T47" s="598"/>
      <c r="U47" s="365"/>
      <c r="W47" s="354"/>
      <c r="X47" s="352"/>
      <c r="Z47" s="352"/>
      <c r="AA47" s="352"/>
      <c r="AB47" s="352"/>
      <c r="AC47" s="352"/>
      <c r="AE47" s="354"/>
      <c r="AF47" s="352"/>
      <c r="AH47" s="352"/>
      <c r="AI47" s="352"/>
      <c r="AJ47" s="352"/>
      <c r="AK47" s="355"/>
      <c r="AM47" s="354"/>
      <c r="AN47" s="352"/>
      <c r="AP47" s="352"/>
      <c r="AQ47" s="352"/>
      <c r="AR47" s="352"/>
      <c r="AS47" s="355"/>
      <c r="AU47" s="354"/>
      <c r="AV47" s="352"/>
      <c r="AX47" s="352"/>
      <c r="AY47" s="352"/>
      <c r="AZ47" s="352"/>
      <c r="BA47" s="352"/>
    </row>
    <row r="48" spans="1:53" s="353" customFormat="1" x14ac:dyDescent="0.35">
      <c r="A48" s="352"/>
      <c r="B48" s="352"/>
      <c r="C48" s="352"/>
      <c r="D48" s="593"/>
      <c r="E48" s="354"/>
      <c r="F48" s="594"/>
      <c r="H48" s="594"/>
      <c r="I48" s="593"/>
      <c r="J48" s="594"/>
      <c r="K48" s="593"/>
      <c r="L48" s="594"/>
      <c r="M48" s="355"/>
      <c r="N48" s="593"/>
      <c r="O48" s="354"/>
      <c r="P48" s="594"/>
      <c r="R48" s="598"/>
      <c r="S48" s="598"/>
      <c r="T48" s="598"/>
      <c r="U48" s="365"/>
      <c r="W48" s="354"/>
      <c r="X48" s="352"/>
      <c r="Z48" s="352"/>
      <c r="AA48" s="352"/>
      <c r="AB48" s="352"/>
      <c r="AC48" s="352"/>
      <c r="AE48" s="354"/>
      <c r="AF48" s="352"/>
      <c r="AH48" s="352"/>
      <c r="AI48" s="352"/>
      <c r="AJ48" s="352"/>
      <c r="AK48" s="355"/>
      <c r="AM48" s="354"/>
      <c r="AN48" s="352"/>
      <c r="AP48" s="352"/>
      <c r="AQ48" s="352"/>
      <c r="AR48" s="352"/>
      <c r="AS48" s="355"/>
      <c r="AU48" s="354"/>
      <c r="AV48" s="352"/>
      <c r="AX48" s="352"/>
      <c r="AY48" s="352"/>
      <c r="AZ48" s="352"/>
      <c r="BA48" s="352"/>
    </row>
    <row r="49" spans="1:53" s="353" customFormat="1" x14ac:dyDescent="0.35">
      <c r="A49" s="352"/>
      <c r="B49" s="352"/>
      <c r="C49" s="352"/>
      <c r="D49" s="593"/>
      <c r="E49" s="354"/>
      <c r="F49" s="594"/>
      <c r="H49" s="594"/>
      <c r="I49" s="593"/>
      <c r="J49" s="594"/>
      <c r="K49" s="593"/>
      <c r="L49" s="594"/>
      <c r="M49" s="355"/>
      <c r="N49" s="593"/>
      <c r="O49" s="354"/>
      <c r="P49" s="594"/>
      <c r="R49" s="598"/>
      <c r="S49" s="598"/>
      <c r="T49" s="598"/>
      <c r="U49" s="365"/>
      <c r="W49" s="354"/>
      <c r="X49" s="352"/>
      <c r="Z49" s="352"/>
      <c r="AA49" s="352"/>
      <c r="AB49" s="352"/>
      <c r="AC49" s="352"/>
      <c r="AE49" s="354"/>
      <c r="AF49" s="352"/>
      <c r="AH49" s="352"/>
      <c r="AI49" s="352"/>
      <c r="AJ49" s="352"/>
      <c r="AK49" s="355"/>
      <c r="AM49" s="354"/>
      <c r="AN49" s="352"/>
      <c r="AP49" s="352"/>
      <c r="AQ49" s="352"/>
      <c r="AR49" s="352"/>
      <c r="AS49" s="355"/>
      <c r="AU49" s="354"/>
      <c r="AV49" s="352"/>
      <c r="AX49" s="352"/>
      <c r="AY49" s="352"/>
      <c r="AZ49" s="352"/>
      <c r="BA49" s="352"/>
    </row>
    <row r="50" spans="1:53" s="353" customFormat="1" x14ac:dyDescent="0.35">
      <c r="A50" s="352"/>
      <c r="B50" s="352"/>
      <c r="C50" s="352"/>
      <c r="D50" s="593"/>
      <c r="E50" s="354"/>
      <c r="F50" s="594"/>
      <c r="H50" s="594"/>
      <c r="I50" s="593"/>
      <c r="J50" s="594"/>
      <c r="K50" s="593"/>
      <c r="L50" s="594"/>
      <c r="M50" s="355"/>
      <c r="N50" s="593"/>
      <c r="O50" s="354"/>
      <c r="P50" s="594"/>
      <c r="R50" s="598"/>
      <c r="S50" s="598"/>
      <c r="T50" s="598"/>
      <c r="U50" s="365"/>
      <c r="W50" s="354"/>
      <c r="X50" s="352"/>
      <c r="Z50" s="352"/>
      <c r="AA50" s="352"/>
      <c r="AB50" s="352"/>
      <c r="AC50" s="352"/>
      <c r="AE50" s="354"/>
      <c r="AF50" s="352"/>
      <c r="AH50" s="352"/>
      <c r="AI50" s="352"/>
      <c r="AJ50" s="352"/>
      <c r="AK50" s="355"/>
      <c r="AM50" s="354"/>
      <c r="AN50" s="352"/>
      <c r="AP50" s="352"/>
      <c r="AQ50" s="352"/>
      <c r="AR50" s="352"/>
      <c r="AS50" s="355"/>
      <c r="AU50" s="354"/>
      <c r="AV50" s="352"/>
      <c r="AX50" s="352"/>
      <c r="AY50" s="352"/>
      <c r="AZ50" s="352"/>
      <c r="BA50" s="352"/>
    </row>
    <row r="51" spans="1:53" s="353" customFormat="1" x14ac:dyDescent="0.35">
      <c r="A51" s="352"/>
      <c r="B51" s="352"/>
      <c r="C51" s="352"/>
      <c r="D51" s="593"/>
      <c r="E51" s="354"/>
      <c r="F51" s="594"/>
      <c r="H51" s="594"/>
      <c r="I51" s="593"/>
      <c r="J51" s="594"/>
      <c r="K51" s="593"/>
      <c r="L51" s="594"/>
      <c r="M51" s="355"/>
      <c r="N51" s="593"/>
      <c r="O51" s="354"/>
      <c r="P51" s="594"/>
      <c r="R51" s="598"/>
      <c r="S51" s="598"/>
      <c r="T51" s="598"/>
      <c r="U51" s="365"/>
      <c r="W51" s="354"/>
      <c r="X51" s="352"/>
      <c r="Z51" s="352"/>
      <c r="AA51" s="352"/>
      <c r="AB51" s="352"/>
      <c r="AC51" s="352"/>
      <c r="AE51" s="354"/>
      <c r="AF51" s="352"/>
      <c r="AH51" s="352"/>
      <c r="AI51" s="352"/>
      <c r="AJ51" s="352"/>
      <c r="AK51" s="355"/>
      <c r="AM51" s="354"/>
      <c r="AN51" s="352"/>
      <c r="AP51" s="352"/>
      <c r="AQ51" s="352"/>
      <c r="AR51" s="352"/>
      <c r="AS51" s="355"/>
      <c r="AU51" s="354"/>
      <c r="AV51" s="352"/>
      <c r="AX51" s="352"/>
      <c r="AY51" s="352"/>
      <c r="AZ51" s="352"/>
      <c r="BA51" s="352"/>
    </row>
  </sheetData>
  <mergeCells count="52">
    <mergeCell ref="AO7:AP7"/>
    <mergeCell ref="AU7:AV7"/>
    <mergeCell ref="AW7:AX7"/>
    <mergeCell ref="A10:B10"/>
    <mergeCell ref="Q7:R7"/>
    <mergeCell ref="W7:X7"/>
    <mergeCell ref="Y7:Z7"/>
    <mergeCell ref="AE7:AF7"/>
    <mergeCell ref="AG7:AH7"/>
    <mergeCell ref="AM7:AN7"/>
    <mergeCell ref="E7:F7"/>
    <mergeCell ref="G7:H7"/>
    <mergeCell ref="I7:J7"/>
    <mergeCell ref="K7:L7"/>
    <mergeCell ref="O7:P7"/>
    <mergeCell ref="AG6:AH6"/>
    <mergeCell ref="AM6:AN6"/>
    <mergeCell ref="AO6:AP6"/>
    <mergeCell ref="AU6:AV6"/>
    <mergeCell ref="AW6:AX6"/>
    <mergeCell ref="Q6:R6"/>
    <mergeCell ref="W6:X6"/>
    <mergeCell ref="Y6:Z6"/>
    <mergeCell ref="AE6:AF6"/>
    <mergeCell ref="Y5:Z5"/>
    <mergeCell ref="AE5:AF5"/>
    <mergeCell ref="E6:F6"/>
    <mergeCell ref="G6:H6"/>
    <mergeCell ref="I6:J6"/>
    <mergeCell ref="K6:L6"/>
    <mergeCell ref="O6:P6"/>
    <mergeCell ref="AL4:AR4"/>
    <mergeCell ref="AT4:AZ4"/>
    <mergeCell ref="A5:B5"/>
    <mergeCell ref="E5:F5"/>
    <mergeCell ref="G5:H5"/>
    <mergeCell ref="I5:J5"/>
    <mergeCell ref="K5:L5"/>
    <mergeCell ref="O5:P5"/>
    <mergeCell ref="Q5:R5"/>
    <mergeCell ref="W5:X5"/>
    <mergeCell ref="AD4:AJ4"/>
    <mergeCell ref="AW5:AX5"/>
    <mergeCell ref="AG5:AH5"/>
    <mergeCell ref="AM5:AN5"/>
    <mergeCell ref="AO5:AP5"/>
    <mergeCell ref="AU5:AV5"/>
    <mergeCell ref="A1:T1"/>
    <mergeCell ref="A2:T2"/>
    <mergeCell ref="D4:L4"/>
    <mergeCell ref="N4:T4"/>
    <mergeCell ref="V4:AB4"/>
  </mergeCells>
  <pageMargins left="0.35433070866141736" right="0.15748031496062992" top="0.63" bottom="0.28999999999999998" header="0.41" footer="0.15748031496062992"/>
  <pageSetup paperSize="9" scale="75" orientation="landscape" r:id="rId1"/>
  <headerFooter alignWithMargins="0">
    <oddHeader>&amp;R&amp;"FreesiaUPC,Bold"&amp;12&amp;P</oddHeader>
  </headerFooter>
  <colBreaks count="2" manualBreakCount="2">
    <brk id="21" max="31" man="1"/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30"/>
  <sheetViews>
    <sheetView workbookViewId="0">
      <selection activeCell="N34" sqref="N34"/>
    </sheetView>
  </sheetViews>
  <sheetFormatPr defaultColWidth="9.140625" defaultRowHeight="21" x14ac:dyDescent="0.35"/>
  <cols>
    <col min="1" max="1" width="38.85546875" style="622" customWidth="1"/>
    <col min="2" max="7" width="8.42578125" style="622" customWidth="1"/>
    <col min="8" max="8" width="4.28515625" style="622" customWidth="1"/>
    <col min="9" max="9" width="38.7109375" style="622" bestFit="1" customWidth="1"/>
    <col min="10" max="15" width="8.42578125" style="622" customWidth="1"/>
    <col min="16" max="16384" width="9.140625" style="622"/>
  </cols>
  <sheetData>
    <row r="1" spans="1:15" s="618" customFormat="1" ht="23.25" x14ac:dyDescent="0.35">
      <c r="A1" s="1032" t="s">
        <v>337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</row>
    <row r="2" spans="1:15" s="618" customFormat="1" ht="23.25" x14ac:dyDescent="0.35">
      <c r="A2" s="716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</row>
    <row r="3" spans="1:15" s="721" customFormat="1" ht="23.25" customHeight="1" x14ac:dyDescent="0.2">
      <c r="A3" s="717" t="s">
        <v>338</v>
      </c>
      <c r="B3" s="718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20"/>
    </row>
    <row r="4" spans="1:15" s="723" customFormat="1" ht="23.25" customHeight="1" x14ac:dyDescent="0.35">
      <c r="A4" s="722" t="s">
        <v>290</v>
      </c>
      <c r="B4" s="722"/>
      <c r="I4" s="722" t="s">
        <v>291</v>
      </c>
      <c r="J4" s="722"/>
      <c r="K4" s="722"/>
    </row>
    <row r="5" spans="1:15" x14ac:dyDescent="0.35">
      <c r="A5" s="1033" t="s">
        <v>292</v>
      </c>
      <c r="B5" s="1036" t="s">
        <v>339</v>
      </c>
      <c r="C5" s="1037"/>
      <c r="D5" s="1038"/>
      <c r="E5" s="1039" t="s">
        <v>340</v>
      </c>
      <c r="F5" s="1040"/>
      <c r="G5" s="1041"/>
      <c r="I5" s="1033" t="s">
        <v>292</v>
      </c>
      <c r="J5" s="1036" t="s">
        <v>339</v>
      </c>
      <c r="K5" s="1037"/>
      <c r="L5" s="1038"/>
      <c r="M5" s="1039" t="s">
        <v>340</v>
      </c>
      <c r="N5" s="1040"/>
      <c r="O5" s="1041"/>
    </row>
    <row r="6" spans="1:15" s="627" customFormat="1" x14ac:dyDescent="0.35">
      <c r="A6" s="1034"/>
      <c r="B6" s="724" t="s">
        <v>134</v>
      </c>
      <c r="C6" s="1042" t="s">
        <v>364</v>
      </c>
      <c r="D6" s="1043"/>
      <c r="E6" s="725" t="s">
        <v>134</v>
      </c>
      <c r="F6" s="1051" t="s">
        <v>364</v>
      </c>
      <c r="G6" s="1052"/>
      <c r="I6" s="1034"/>
      <c r="J6" s="724" t="s">
        <v>134</v>
      </c>
      <c r="K6" s="1042" t="s">
        <v>364</v>
      </c>
      <c r="L6" s="1043"/>
      <c r="M6" s="725" t="s">
        <v>134</v>
      </c>
      <c r="N6" s="1051" t="s">
        <v>364</v>
      </c>
      <c r="O6" s="1052"/>
    </row>
    <row r="7" spans="1:15" s="627" customFormat="1" x14ac:dyDescent="0.35">
      <c r="A7" s="1035"/>
      <c r="B7" s="727" t="s">
        <v>110</v>
      </c>
      <c r="C7" s="726" t="s">
        <v>362</v>
      </c>
      <c r="D7" s="726" t="s">
        <v>363</v>
      </c>
      <c r="E7" s="729" t="s">
        <v>110</v>
      </c>
      <c r="F7" s="728" t="s">
        <v>362</v>
      </c>
      <c r="G7" s="728" t="s">
        <v>363</v>
      </c>
      <c r="I7" s="1035"/>
      <c r="J7" s="727" t="s">
        <v>110</v>
      </c>
      <c r="K7" s="726" t="s">
        <v>362</v>
      </c>
      <c r="L7" s="726" t="s">
        <v>363</v>
      </c>
      <c r="M7" s="729" t="s">
        <v>110</v>
      </c>
      <c r="N7" s="728" t="s">
        <v>362</v>
      </c>
      <c r="O7" s="728" t="s">
        <v>363</v>
      </c>
    </row>
    <row r="8" spans="1:15" x14ac:dyDescent="0.35">
      <c r="A8" s="730" t="s">
        <v>341</v>
      </c>
      <c r="B8" s="731">
        <v>400</v>
      </c>
      <c r="C8" s="731">
        <v>12</v>
      </c>
      <c r="D8" s="731">
        <v>6</v>
      </c>
      <c r="E8" s="732">
        <v>400</v>
      </c>
      <c r="F8" s="732">
        <v>12</v>
      </c>
      <c r="G8" s="759">
        <v>0</v>
      </c>
      <c r="I8" s="730" t="s">
        <v>341</v>
      </c>
      <c r="J8" s="733">
        <v>400</v>
      </c>
      <c r="K8" s="762">
        <v>12</v>
      </c>
      <c r="L8" s="762">
        <v>6</v>
      </c>
      <c r="M8" s="734">
        <v>400</v>
      </c>
      <c r="N8" s="765">
        <v>12</v>
      </c>
      <c r="O8" s="734">
        <v>0</v>
      </c>
    </row>
    <row r="9" spans="1:15" x14ac:dyDescent="0.35">
      <c r="A9" s="735" t="s">
        <v>343</v>
      </c>
      <c r="B9" s="736">
        <v>400</v>
      </c>
      <c r="C9" s="736">
        <v>12</v>
      </c>
      <c r="D9" s="736">
        <v>6</v>
      </c>
      <c r="E9" s="737">
        <v>400</v>
      </c>
      <c r="F9" s="737">
        <v>12</v>
      </c>
      <c r="G9" s="760">
        <v>0</v>
      </c>
      <c r="I9" s="730" t="s">
        <v>343</v>
      </c>
      <c r="J9" s="738">
        <v>400</v>
      </c>
      <c r="K9" s="763">
        <v>12</v>
      </c>
      <c r="L9" s="763">
        <v>6</v>
      </c>
      <c r="M9" s="739">
        <v>400</v>
      </c>
      <c r="N9" s="766">
        <v>12</v>
      </c>
      <c r="O9" s="739">
        <v>0</v>
      </c>
    </row>
    <row r="10" spans="1:15" x14ac:dyDescent="0.35">
      <c r="A10" s="740" t="s">
        <v>344</v>
      </c>
      <c r="B10" s="731">
        <v>500</v>
      </c>
      <c r="C10" s="731">
        <v>12</v>
      </c>
      <c r="D10" s="731">
        <v>6</v>
      </c>
      <c r="E10" s="732">
        <v>500</v>
      </c>
      <c r="F10" s="732">
        <v>12</v>
      </c>
      <c r="G10" s="759">
        <v>0</v>
      </c>
      <c r="I10" s="740" t="s">
        <v>344</v>
      </c>
      <c r="J10" s="733">
        <v>0</v>
      </c>
      <c r="K10" s="733">
        <v>0</v>
      </c>
      <c r="L10" s="733">
        <v>0</v>
      </c>
      <c r="M10" s="734">
        <v>0</v>
      </c>
      <c r="N10" s="734">
        <v>0</v>
      </c>
      <c r="O10" s="734">
        <v>0</v>
      </c>
    </row>
    <row r="11" spans="1:15" x14ac:dyDescent="0.35">
      <c r="A11" s="741" t="s">
        <v>345</v>
      </c>
      <c r="B11" s="731">
        <v>200</v>
      </c>
      <c r="C11" s="731">
        <v>12</v>
      </c>
      <c r="D11" s="731">
        <v>6</v>
      </c>
      <c r="E11" s="732">
        <v>200</v>
      </c>
      <c r="F11" s="732">
        <v>12</v>
      </c>
      <c r="G11" s="759">
        <v>0</v>
      </c>
      <c r="I11" s="741" t="s">
        <v>345</v>
      </c>
      <c r="J11" s="733">
        <v>200</v>
      </c>
      <c r="K11" s="762">
        <v>12</v>
      </c>
      <c r="L11" s="762">
        <v>6</v>
      </c>
      <c r="M11" s="734">
        <v>200</v>
      </c>
      <c r="N11" s="765">
        <v>12</v>
      </c>
      <c r="O11" s="734">
        <v>0</v>
      </c>
    </row>
    <row r="12" spans="1:15" ht="26.25" customHeight="1" x14ac:dyDescent="0.35">
      <c r="A12" s="740" t="s">
        <v>346</v>
      </c>
      <c r="B12" s="731">
        <v>800</v>
      </c>
      <c r="C12" s="731">
        <v>12</v>
      </c>
      <c r="D12" s="731">
        <v>6</v>
      </c>
      <c r="E12" s="732">
        <v>800</v>
      </c>
      <c r="F12" s="732">
        <v>12</v>
      </c>
      <c r="G12" s="759">
        <v>0</v>
      </c>
      <c r="I12" s="740" t="s">
        <v>346</v>
      </c>
      <c r="J12" s="733">
        <v>0</v>
      </c>
      <c r="K12" s="733">
        <v>0</v>
      </c>
      <c r="L12" s="733">
        <v>0</v>
      </c>
      <c r="M12" s="734">
        <v>0</v>
      </c>
      <c r="N12" s="734">
        <v>0</v>
      </c>
      <c r="O12" s="734">
        <v>0</v>
      </c>
    </row>
    <row r="13" spans="1:15" x14ac:dyDescent="0.35">
      <c r="A13" s="740" t="s">
        <v>347</v>
      </c>
      <c r="B13" s="731">
        <v>400</v>
      </c>
      <c r="C13" s="731">
        <v>12</v>
      </c>
      <c r="D13" s="731">
        <v>6</v>
      </c>
      <c r="E13" s="732">
        <v>400</v>
      </c>
      <c r="F13" s="732">
        <v>12</v>
      </c>
      <c r="G13" s="759">
        <v>0</v>
      </c>
      <c r="I13" s="740" t="s">
        <v>347</v>
      </c>
      <c r="J13" s="733">
        <v>400</v>
      </c>
      <c r="K13" s="762">
        <v>12</v>
      </c>
      <c r="L13" s="762">
        <v>6</v>
      </c>
      <c r="M13" s="734">
        <v>400</v>
      </c>
      <c r="N13" s="765">
        <v>12</v>
      </c>
      <c r="O13" s="734">
        <v>0</v>
      </c>
    </row>
    <row r="14" spans="1:15" x14ac:dyDescent="0.35">
      <c r="A14" s="741" t="s">
        <v>348</v>
      </c>
      <c r="B14" s="731">
        <v>400</v>
      </c>
      <c r="C14" s="731">
        <v>12</v>
      </c>
      <c r="D14" s="731">
        <v>6</v>
      </c>
      <c r="E14" s="732">
        <v>400</v>
      </c>
      <c r="F14" s="732">
        <v>12</v>
      </c>
      <c r="G14" s="759">
        <v>0</v>
      </c>
      <c r="I14" s="741" t="s">
        <v>348</v>
      </c>
      <c r="J14" s="733">
        <v>400</v>
      </c>
      <c r="K14" s="762">
        <v>12</v>
      </c>
      <c r="L14" s="762">
        <v>6</v>
      </c>
      <c r="M14" s="734">
        <v>400</v>
      </c>
      <c r="N14" s="765">
        <v>12</v>
      </c>
      <c r="O14" s="734">
        <v>0</v>
      </c>
    </row>
    <row r="15" spans="1:15" x14ac:dyDescent="0.35">
      <c r="A15" s="730" t="s">
        <v>349</v>
      </c>
      <c r="B15" s="731">
        <v>400</v>
      </c>
      <c r="C15" s="731">
        <v>12</v>
      </c>
      <c r="D15" s="731">
        <v>6</v>
      </c>
      <c r="E15" s="732">
        <v>400</v>
      </c>
      <c r="F15" s="732">
        <v>12</v>
      </c>
      <c r="G15" s="759">
        <v>0</v>
      </c>
      <c r="I15" s="730" t="s">
        <v>349</v>
      </c>
      <c r="J15" s="733">
        <v>400</v>
      </c>
      <c r="K15" s="762">
        <v>12</v>
      </c>
      <c r="L15" s="762">
        <v>6</v>
      </c>
      <c r="M15" s="734">
        <v>400</v>
      </c>
      <c r="N15" s="765">
        <v>12</v>
      </c>
      <c r="O15" s="734">
        <v>0</v>
      </c>
    </row>
    <row r="16" spans="1:15" ht="42" x14ac:dyDescent="0.35">
      <c r="A16" s="740" t="s">
        <v>350</v>
      </c>
      <c r="B16" s="731">
        <v>800</v>
      </c>
      <c r="C16" s="731">
        <v>12</v>
      </c>
      <c r="D16" s="731">
        <v>6</v>
      </c>
      <c r="E16" s="732">
        <v>800</v>
      </c>
      <c r="F16" s="732">
        <v>12</v>
      </c>
      <c r="G16" s="759">
        <v>0</v>
      </c>
      <c r="I16" s="740" t="s">
        <v>350</v>
      </c>
      <c r="J16" s="733">
        <v>0</v>
      </c>
      <c r="K16" s="733">
        <v>0</v>
      </c>
      <c r="L16" s="733">
        <v>0</v>
      </c>
      <c r="M16" s="734">
        <v>0</v>
      </c>
      <c r="N16" s="734">
        <v>0</v>
      </c>
      <c r="O16" s="734">
        <v>0</v>
      </c>
    </row>
    <row r="17" spans="1:17" x14ac:dyDescent="0.35">
      <c r="A17" s="742" t="s">
        <v>351</v>
      </c>
      <c r="B17" s="743">
        <v>200</v>
      </c>
      <c r="C17" s="743">
        <v>12</v>
      </c>
      <c r="D17" s="743">
        <v>6</v>
      </c>
      <c r="E17" s="744">
        <v>200</v>
      </c>
      <c r="F17" s="744">
        <v>12</v>
      </c>
      <c r="G17" s="761">
        <v>0</v>
      </c>
      <c r="I17" s="742" t="s">
        <v>351</v>
      </c>
      <c r="J17" s="745">
        <v>400</v>
      </c>
      <c r="K17" s="764">
        <v>12</v>
      </c>
      <c r="L17" s="764">
        <v>6</v>
      </c>
      <c r="M17" s="746">
        <v>400</v>
      </c>
      <c r="N17" s="767">
        <v>12</v>
      </c>
      <c r="O17" s="746">
        <v>0</v>
      </c>
    </row>
    <row r="18" spans="1:17" ht="15" customHeight="1" x14ac:dyDescent="0.35"/>
    <row r="19" spans="1:17" s="618" customFormat="1" ht="20.25" customHeight="1" x14ac:dyDescent="0.35">
      <c r="A19" s="747" t="s">
        <v>352</v>
      </c>
      <c r="B19" s="748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9"/>
    </row>
    <row r="20" spans="1:17" s="723" customFormat="1" ht="26.25" customHeight="1" x14ac:dyDescent="0.35">
      <c r="A20" s="722" t="s">
        <v>353</v>
      </c>
      <c r="B20" s="722"/>
    </row>
    <row r="21" spans="1:17" x14ac:dyDescent="0.35">
      <c r="A21" s="1044" t="s">
        <v>292</v>
      </c>
      <c r="B21" s="1036" t="s">
        <v>339</v>
      </c>
      <c r="C21" s="1037"/>
      <c r="D21" s="1037"/>
      <c r="E21" s="1037"/>
      <c r="F21" s="1038"/>
      <c r="G21" s="750"/>
      <c r="H21" s="751"/>
      <c r="I21" s="89"/>
      <c r="J21" s="89"/>
      <c r="K21" s="89"/>
      <c r="L21" s="89"/>
      <c r="M21" s="89"/>
      <c r="N21" s="89"/>
      <c r="O21" s="89"/>
      <c r="P21" s="89"/>
      <c r="Q21" s="89"/>
    </row>
    <row r="22" spans="1:17" x14ac:dyDescent="0.35">
      <c r="A22" s="1044"/>
      <c r="B22" s="1045" t="s">
        <v>28</v>
      </c>
      <c r="C22" s="1045"/>
      <c r="D22" s="1039" t="s">
        <v>365</v>
      </c>
      <c r="E22" s="1040"/>
      <c r="F22" s="1041"/>
      <c r="G22" s="751"/>
      <c r="H22" s="751"/>
      <c r="I22" s="235"/>
      <c r="J22" s="235"/>
      <c r="K22" s="89"/>
      <c r="L22" s="89"/>
      <c r="M22" s="89"/>
      <c r="N22" s="89"/>
      <c r="O22" s="89"/>
      <c r="P22" s="89"/>
      <c r="Q22" s="89"/>
    </row>
    <row r="23" spans="1:17" x14ac:dyDescent="0.35">
      <c r="A23" s="752" t="s">
        <v>354</v>
      </c>
      <c r="B23" s="1046" t="s">
        <v>355</v>
      </c>
      <c r="C23" s="1047"/>
      <c r="D23" s="1048">
        <v>300</v>
      </c>
      <c r="E23" s="1049"/>
      <c r="F23" s="1050"/>
      <c r="G23" s="753"/>
      <c r="H23" s="754"/>
      <c r="I23" s="755"/>
      <c r="J23" s="755"/>
      <c r="K23" s="755"/>
    </row>
    <row r="24" spans="1:17" x14ac:dyDescent="0.35">
      <c r="A24" s="756" t="s">
        <v>356</v>
      </c>
      <c r="B24" s="1053" t="s">
        <v>342</v>
      </c>
      <c r="C24" s="1054"/>
      <c r="D24" s="1055">
        <v>1000</v>
      </c>
      <c r="E24" s="1056"/>
      <c r="F24" s="1057"/>
      <c r="G24" s="753"/>
      <c r="H24" s="754"/>
      <c r="I24" s="755"/>
      <c r="J24" s="755"/>
      <c r="K24" s="755"/>
    </row>
    <row r="25" spans="1:17" ht="23.25" customHeight="1" x14ac:dyDescent="0.35">
      <c r="A25" s="757" t="s">
        <v>357</v>
      </c>
      <c r="B25" s="1058" t="s">
        <v>342</v>
      </c>
      <c r="C25" s="1059"/>
      <c r="D25" s="1060">
        <v>250</v>
      </c>
      <c r="E25" s="1061"/>
      <c r="F25" s="1062"/>
      <c r="G25" s="753"/>
      <c r="H25" s="754"/>
      <c r="I25" s="685"/>
      <c r="J25" s="685"/>
      <c r="K25" s="685"/>
    </row>
    <row r="27" spans="1:17" x14ac:dyDescent="0.35">
      <c r="A27" s="618" t="s">
        <v>358</v>
      </c>
    </row>
    <row r="28" spans="1:17" s="285" customFormat="1" x14ac:dyDescent="0.35">
      <c r="A28" s="758" t="s">
        <v>359</v>
      </c>
      <c r="B28" s="758"/>
      <c r="C28" s="336"/>
      <c r="D28" s="336"/>
      <c r="E28" s="336"/>
      <c r="F28" s="336"/>
      <c r="G28" s="336"/>
      <c r="H28" s="336"/>
    </row>
    <row r="29" spans="1:17" s="285" customFormat="1" ht="26.25" customHeight="1" x14ac:dyDescent="0.35">
      <c r="A29" s="758" t="s">
        <v>360</v>
      </c>
      <c r="B29" s="758"/>
      <c r="C29" s="336"/>
      <c r="D29" s="336"/>
      <c r="E29" s="336"/>
      <c r="F29" s="336"/>
      <c r="G29" s="336"/>
      <c r="H29" s="336"/>
    </row>
    <row r="30" spans="1:17" x14ac:dyDescent="0.35">
      <c r="A30" s="622" t="s">
        <v>361</v>
      </c>
    </row>
  </sheetData>
  <mergeCells count="21">
    <mergeCell ref="B24:C24"/>
    <mergeCell ref="D24:F24"/>
    <mergeCell ref="B25:C25"/>
    <mergeCell ref="D25:F25"/>
    <mergeCell ref="C6:D6"/>
    <mergeCell ref="F6:G6"/>
    <mergeCell ref="A21:A22"/>
    <mergeCell ref="B21:F21"/>
    <mergeCell ref="B22:C22"/>
    <mergeCell ref="D22:F22"/>
    <mergeCell ref="B23:C23"/>
    <mergeCell ref="D23:F23"/>
    <mergeCell ref="A1:O1"/>
    <mergeCell ref="A5:A7"/>
    <mergeCell ref="B5:D5"/>
    <mergeCell ref="I5:I7"/>
    <mergeCell ref="E5:G5"/>
    <mergeCell ref="J5:L5"/>
    <mergeCell ref="K6:L6"/>
    <mergeCell ref="N6:O6"/>
    <mergeCell ref="M5:O5"/>
  </mergeCells>
  <printOptions horizontalCentered="1"/>
  <pageMargins left="0.78740157480314965" right="0.59055118110236227" top="0.78740157480314965" bottom="0.27559055118110237" header="0.39370078740157483" footer="0.1574803149606299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Z53"/>
  <sheetViews>
    <sheetView showGridLines="0" view="pageBreakPreview" zoomScaleNormal="100" zoomScaleSheetLayoutView="100" workbookViewId="0">
      <selection activeCell="B43" sqref="B43:F43"/>
    </sheetView>
  </sheetViews>
  <sheetFormatPr defaultColWidth="9.140625" defaultRowHeight="21" x14ac:dyDescent="0.35"/>
  <cols>
    <col min="1" max="1" width="1.28515625" style="622" customWidth="1"/>
    <col min="2" max="2" width="31.5703125" style="622" customWidth="1"/>
    <col min="3" max="10" width="9.85546875" style="622" customWidth="1"/>
    <col min="11" max="11" width="5.42578125" style="622" customWidth="1"/>
    <col min="12" max="12" width="31.5703125" style="622" customWidth="1"/>
    <col min="13" max="20" width="9.85546875" style="622" customWidth="1"/>
    <col min="21" max="21" width="3.42578125" style="622" customWidth="1"/>
    <col min="22" max="22" width="26.7109375" style="622" customWidth="1"/>
    <col min="23" max="16384" width="9.140625" style="622"/>
  </cols>
  <sheetData>
    <row r="1" spans="2:26" s="618" customFormat="1" ht="29.25" customHeight="1" x14ac:dyDescent="0.35">
      <c r="B1" s="1091" t="s">
        <v>384</v>
      </c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</row>
    <row r="2" spans="2:26" s="618" customFormat="1" ht="12" customHeight="1" x14ac:dyDescent="0.35"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</row>
    <row r="3" spans="2:26" s="779" customFormat="1" ht="18" customHeight="1" x14ac:dyDescent="0.3">
      <c r="B3" s="1092" t="s">
        <v>289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  <c r="T3" s="1092"/>
    </row>
    <row r="4" spans="2:26" s="779" customFormat="1" ht="18" customHeight="1" x14ac:dyDescent="0.3">
      <c r="B4" s="780" t="s">
        <v>290</v>
      </c>
      <c r="L4" s="781" t="s">
        <v>291</v>
      </c>
      <c r="V4" s="781" t="s">
        <v>385</v>
      </c>
    </row>
    <row r="5" spans="2:26" s="779" customFormat="1" ht="18" customHeight="1" x14ac:dyDescent="0.3">
      <c r="B5" s="1085" t="s">
        <v>292</v>
      </c>
      <c r="C5" s="1093" t="s">
        <v>293</v>
      </c>
      <c r="D5" s="1093"/>
      <c r="E5" s="1093"/>
      <c r="F5" s="1093"/>
      <c r="G5" s="1094" t="s">
        <v>294</v>
      </c>
      <c r="H5" s="1094"/>
      <c r="I5" s="1094"/>
      <c r="J5" s="1094"/>
      <c r="L5" s="1085" t="s">
        <v>292</v>
      </c>
      <c r="M5" s="1086" t="s">
        <v>293</v>
      </c>
      <c r="N5" s="1086"/>
      <c r="O5" s="1086"/>
      <c r="P5" s="1086"/>
      <c r="Q5" s="1093" t="s">
        <v>294</v>
      </c>
      <c r="R5" s="1093"/>
      <c r="S5" s="1093"/>
      <c r="T5" s="1093"/>
      <c r="V5" s="1085" t="s">
        <v>292</v>
      </c>
      <c r="W5" s="1086" t="s">
        <v>386</v>
      </c>
      <c r="X5" s="1086"/>
      <c r="Y5" s="1086"/>
      <c r="Z5" s="1086"/>
    </row>
    <row r="6" spans="2:26" s="784" customFormat="1" ht="18" customHeight="1" x14ac:dyDescent="0.3">
      <c r="B6" s="1085"/>
      <c r="C6" s="782" t="s">
        <v>295</v>
      </c>
      <c r="D6" s="782" t="s">
        <v>296</v>
      </c>
      <c r="E6" s="782" t="s">
        <v>297</v>
      </c>
      <c r="F6" s="782" t="s">
        <v>298</v>
      </c>
      <c r="G6" s="783" t="s">
        <v>295</v>
      </c>
      <c r="H6" s="783" t="s">
        <v>296</v>
      </c>
      <c r="I6" s="783" t="s">
        <v>297</v>
      </c>
      <c r="J6" s="783" t="s">
        <v>298</v>
      </c>
      <c r="L6" s="1085"/>
      <c r="M6" s="694" t="s">
        <v>295</v>
      </c>
      <c r="N6" s="694" t="s">
        <v>296</v>
      </c>
      <c r="O6" s="694" t="s">
        <v>297</v>
      </c>
      <c r="P6" s="694" t="s">
        <v>298</v>
      </c>
      <c r="Q6" s="782" t="s">
        <v>295</v>
      </c>
      <c r="R6" s="782" t="s">
        <v>296</v>
      </c>
      <c r="S6" s="782" t="s">
        <v>297</v>
      </c>
      <c r="T6" s="782" t="s">
        <v>298</v>
      </c>
      <c r="V6" s="1085"/>
      <c r="W6" s="694" t="s">
        <v>387</v>
      </c>
      <c r="X6" s="694" t="s">
        <v>295</v>
      </c>
      <c r="Y6" s="694"/>
      <c r="Z6" s="694"/>
    </row>
    <row r="7" spans="2:26" s="779" customFormat="1" ht="18" customHeight="1" x14ac:dyDescent="0.3">
      <c r="B7" s="785" t="s">
        <v>388</v>
      </c>
      <c r="C7" s="786">
        <v>200</v>
      </c>
      <c r="D7" s="787">
        <v>0</v>
      </c>
      <c r="E7" s="787">
        <v>0</v>
      </c>
      <c r="F7" s="788">
        <f>SUM(C7:E7)</f>
        <v>200</v>
      </c>
      <c r="G7" s="789">
        <v>200</v>
      </c>
      <c r="H7" s="790">
        <v>0</v>
      </c>
      <c r="I7" s="790">
        <v>0</v>
      </c>
      <c r="J7" s="791">
        <f>SUM(G7:I7)</f>
        <v>200</v>
      </c>
      <c r="L7" s="785" t="s">
        <v>388</v>
      </c>
      <c r="M7" s="792">
        <v>200</v>
      </c>
      <c r="N7" s="793">
        <v>0</v>
      </c>
      <c r="O7" s="793">
        <v>0</v>
      </c>
      <c r="P7" s="794">
        <f>SUM(M7:O7)</f>
        <v>200</v>
      </c>
      <c r="Q7" s="795">
        <v>200</v>
      </c>
      <c r="R7" s="787">
        <v>0</v>
      </c>
      <c r="S7" s="787">
        <v>0</v>
      </c>
      <c r="T7" s="796">
        <f>SUM(Q7:S7)</f>
        <v>200</v>
      </c>
      <c r="U7" s="797"/>
      <c r="V7" s="785" t="s">
        <v>389</v>
      </c>
      <c r="W7" s="798">
        <v>1</v>
      </c>
      <c r="X7" s="799">
        <v>1000</v>
      </c>
      <c r="Y7" s="800"/>
      <c r="Z7" s="801"/>
    </row>
    <row r="8" spans="2:26" s="779" customFormat="1" ht="18" customHeight="1" x14ac:dyDescent="0.3">
      <c r="B8" s="802" t="s">
        <v>390</v>
      </c>
      <c r="C8" s="803">
        <v>400</v>
      </c>
      <c r="D8" s="803">
        <v>400</v>
      </c>
      <c r="E8" s="804">
        <v>0</v>
      </c>
      <c r="F8" s="805">
        <f>SUM(C8:E8)</f>
        <v>800</v>
      </c>
      <c r="G8" s="806">
        <v>400</v>
      </c>
      <c r="H8" s="806">
        <v>400</v>
      </c>
      <c r="I8" s="806">
        <v>300</v>
      </c>
      <c r="J8" s="807">
        <f>SUM(G8:I8)</f>
        <v>1100</v>
      </c>
      <c r="L8" s="802" t="s">
        <v>390</v>
      </c>
      <c r="M8" s="808">
        <v>550</v>
      </c>
      <c r="N8" s="808">
        <v>550</v>
      </c>
      <c r="O8" s="809">
        <v>0</v>
      </c>
      <c r="P8" s="810">
        <f>SUM(M8:O8)</f>
        <v>1100</v>
      </c>
      <c r="Q8" s="811">
        <v>400</v>
      </c>
      <c r="R8" s="811">
        <v>400</v>
      </c>
      <c r="S8" s="811">
        <v>300</v>
      </c>
      <c r="T8" s="812">
        <f>SUM(Q8:S8)</f>
        <v>1100</v>
      </c>
      <c r="U8" s="797"/>
      <c r="V8" s="813" t="s">
        <v>391</v>
      </c>
      <c r="W8" s="814">
        <v>1</v>
      </c>
      <c r="X8" s="815">
        <v>250</v>
      </c>
      <c r="Y8" s="816"/>
      <c r="Z8" s="817"/>
    </row>
    <row r="9" spans="2:26" s="779" customFormat="1" ht="18" customHeight="1" x14ac:dyDescent="0.3">
      <c r="B9" s="802" t="s">
        <v>392</v>
      </c>
      <c r="C9" s="803">
        <v>100</v>
      </c>
      <c r="D9" s="803">
        <v>100</v>
      </c>
      <c r="E9" s="804">
        <v>0</v>
      </c>
      <c r="F9" s="805">
        <f>SUM(C9:E9)</f>
        <v>200</v>
      </c>
      <c r="G9" s="806">
        <v>100</v>
      </c>
      <c r="H9" s="806">
        <v>100</v>
      </c>
      <c r="I9" s="806">
        <v>100</v>
      </c>
      <c r="J9" s="807">
        <f>SUM(G9:I9)</f>
        <v>300</v>
      </c>
      <c r="L9" s="802" t="s">
        <v>392</v>
      </c>
      <c r="M9" s="808">
        <v>150</v>
      </c>
      <c r="N9" s="808">
        <v>150</v>
      </c>
      <c r="O9" s="809">
        <v>0</v>
      </c>
      <c r="P9" s="810">
        <f>SUM(M9:O9)</f>
        <v>300</v>
      </c>
      <c r="Q9" s="811">
        <v>100</v>
      </c>
      <c r="R9" s="811">
        <v>100</v>
      </c>
      <c r="S9" s="811">
        <v>100</v>
      </c>
      <c r="T9" s="812">
        <f>SUM(Q9:S9)</f>
        <v>300</v>
      </c>
      <c r="U9" s="797"/>
      <c r="V9" s="818" t="s">
        <v>393</v>
      </c>
      <c r="W9" s="819" t="s">
        <v>394</v>
      </c>
      <c r="X9" s="820">
        <v>300</v>
      </c>
      <c r="Y9" s="821"/>
      <c r="Z9" s="822"/>
    </row>
    <row r="10" spans="2:26" s="779" customFormat="1" ht="18" customHeight="1" x14ac:dyDescent="0.3">
      <c r="B10" s="802" t="s">
        <v>395</v>
      </c>
      <c r="C10" s="803">
        <v>100</v>
      </c>
      <c r="D10" s="803">
        <v>100</v>
      </c>
      <c r="E10" s="804">
        <v>0</v>
      </c>
      <c r="F10" s="805">
        <f>SUM(C10:E10)</f>
        <v>200</v>
      </c>
      <c r="G10" s="806">
        <v>100</v>
      </c>
      <c r="H10" s="806">
        <v>100</v>
      </c>
      <c r="I10" s="806">
        <v>100</v>
      </c>
      <c r="J10" s="807">
        <f>SUM(G10:I10)</f>
        <v>300</v>
      </c>
      <c r="L10" s="802" t="s">
        <v>395</v>
      </c>
      <c r="M10" s="808">
        <v>150</v>
      </c>
      <c r="N10" s="808">
        <v>150</v>
      </c>
      <c r="O10" s="809">
        <v>0</v>
      </c>
      <c r="P10" s="810">
        <f>SUM(M10:O10)</f>
        <v>300</v>
      </c>
      <c r="Q10" s="811">
        <v>100</v>
      </c>
      <c r="R10" s="811">
        <v>100</v>
      </c>
      <c r="S10" s="811">
        <v>100</v>
      </c>
      <c r="T10" s="812">
        <f>SUM(Q10:S10)</f>
        <v>300</v>
      </c>
      <c r="U10" s="797"/>
      <c r="V10" s="694" t="s">
        <v>304</v>
      </c>
      <c r="W10" s="823"/>
      <c r="X10" s="824">
        <f>SUM(X7:X9)</f>
        <v>1550</v>
      </c>
      <c r="Y10" s="823"/>
      <c r="Z10" s="823"/>
    </row>
    <row r="11" spans="2:26" s="779" customFormat="1" ht="18" customHeight="1" x14ac:dyDescent="0.3">
      <c r="B11" s="785" t="s">
        <v>396</v>
      </c>
      <c r="C11" s="786">
        <v>300</v>
      </c>
      <c r="D11" s="786">
        <v>300</v>
      </c>
      <c r="E11" s="787">
        <v>0</v>
      </c>
      <c r="F11" s="825">
        <f>SUM(C11:E11)</f>
        <v>600</v>
      </c>
      <c r="G11" s="789">
        <v>300</v>
      </c>
      <c r="H11" s="789">
        <v>300</v>
      </c>
      <c r="I11" s="789">
        <v>300</v>
      </c>
      <c r="J11" s="826">
        <f>SUM(G11:I11)</f>
        <v>900</v>
      </c>
      <c r="L11" s="785" t="s">
        <v>396</v>
      </c>
      <c r="M11" s="792">
        <v>450</v>
      </c>
      <c r="N11" s="792">
        <v>450</v>
      </c>
      <c r="O11" s="809">
        <v>0</v>
      </c>
      <c r="P11" s="827">
        <f>SUM(M11:O11)</f>
        <v>900</v>
      </c>
      <c r="Q11" s="795">
        <v>300</v>
      </c>
      <c r="R11" s="795">
        <v>300</v>
      </c>
      <c r="S11" s="795">
        <v>300</v>
      </c>
      <c r="T11" s="828">
        <f>SUM(Q11:S11)</f>
        <v>900</v>
      </c>
      <c r="U11" s="797"/>
      <c r="V11" s="694" t="s">
        <v>305</v>
      </c>
      <c r="W11" s="823"/>
      <c r="X11" s="824">
        <f>+X9</f>
        <v>300</v>
      </c>
      <c r="Y11" s="823"/>
      <c r="Z11" s="823"/>
    </row>
    <row r="12" spans="2:26" s="832" customFormat="1" ht="18" customHeight="1" x14ac:dyDescent="0.3">
      <c r="B12" s="694" t="s">
        <v>304</v>
      </c>
      <c r="C12" s="829">
        <f>SUM(C7:C11)</f>
        <v>1100</v>
      </c>
      <c r="D12" s="829">
        <f>SUM(D7:D11)</f>
        <v>900</v>
      </c>
      <c r="E12" s="830">
        <v>0</v>
      </c>
      <c r="F12" s="829">
        <f>SUM(F7:F11)</f>
        <v>2000</v>
      </c>
      <c r="G12" s="831">
        <f>SUM(G7:G11)</f>
        <v>1100</v>
      </c>
      <c r="H12" s="831">
        <f>SUM(H7:H11)</f>
        <v>900</v>
      </c>
      <c r="I12" s="831">
        <f>SUM(I7:I11)</f>
        <v>800</v>
      </c>
      <c r="J12" s="831">
        <f>SUM(J7:J11)</f>
        <v>2800</v>
      </c>
      <c r="L12" s="694" t="s">
        <v>304</v>
      </c>
      <c r="M12" s="833">
        <f>SUM(M7:M11)</f>
        <v>1500</v>
      </c>
      <c r="N12" s="833">
        <f>SUM(N7:N11)</f>
        <v>1300</v>
      </c>
      <c r="O12" s="834">
        <v>0</v>
      </c>
      <c r="P12" s="833">
        <f>SUM(P7:P11)</f>
        <v>2800</v>
      </c>
      <c r="Q12" s="835">
        <f>SUM(Q7:Q11)</f>
        <v>1100</v>
      </c>
      <c r="R12" s="835">
        <f>SUM(R7:R11)</f>
        <v>900</v>
      </c>
      <c r="S12" s="835">
        <f>SUM(S7:S11)</f>
        <v>800</v>
      </c>
      <c r="T12" s="835">
        <f>SUM(T7:T11)</f>
        <v>2800</v>
      </c>
      <c r="U12" s="836"/>
      <c r="V12" s="779"/>
      <c r="W12" s="779"/>
      <c r="X12" s="779"/>
      <c r="Y12" s="779"/>
      <c r="Z12" s="779"/>
    </row>
    <row r="13" spans="2:26" s="832" customFormat="1" ht="18" customHeight="1" x14ac:dyDescent="0.3">
      <c r="B13" s="694" t="s">
        <v>305</v>
      </c>
      <c r="C13" s="829">
        <f t="shared" ref="C13:J13" si="0">SUM(C8:C11)</f>
        <v>900</v>
      </c>
      <c r="D13" s="829">
        <f t="shared" si="0"/>
        <v>900</v>
      </c>
      <c r="E13" s="830">
        <f t="shared" si="0"/>
        <v>0</v>
      </c>
      <c r="F13" s="829">
        <f>SUM(F8:F11)</f>
        <v>1800</v>
      </c>
      <c r="G13" s="831">
        <f t="shared" si="0"/>
        <v>900</v>
      </c>
      <c r="H13" s="831">
        <f t="shared" si="0"/>
        <v>900</v>
      </c>
      <c r="I13" s="831">
        <f t="shared" si="0"/>
        <v>800</v>
      </c>
      <c r="J13" s="831">
        <f t="shared" si="0"/>
        <v>2600</v>
      </c>
      <c r="L13" s="694" t="s">
        <v>305</v>
      </c>
      <c r="M13" s="833">
        <f t="shared" ref="M13:T13" si="1">SUM(M8:M11)</f>
        <v>1300</v>
      </c>
      <c r="N13" s="833">
        <f t="shared" si="1"/>
        <v>1300</v>
      </c>
      <c r="O13" s="834">
        <f t="shared" si="1"/>
        <v>0</v>
      </c>
      <c r="P13" s="833">
        <f t="shared" si="1"/>
        <v>2600</v>
      </c>
      <c r="Q13" s="835">
        <f t="shared" si="1"/>
        <v>900</v>
      </c>
      <c r="R13" s="835">
        <f t="shared" si="1"/>
        <v>900</v>
      </c>
      <c r="S13" s="835">
        <f t="shared" si="1"/>
        <v>800</v>
      </c>
      <c r="T13" s="835">
        <f t="shared" si="1"/>
        <v>2600</v>
      </c>
      <c r="U13" s="836"/>
      <c r="V13" s="779"/>
      <c r="W13" s="779"/>
      <c r="X13" s="779"/>
      <c r="Y13" s="779"/>
      <c r="Z13" s="779"/>
    </row>
    <row r="14" spans="2:26" s="779" customFormat="1" ht="18" customHeight="1" x14ac:dyDescent="0.3">
      <c r="C14" s="837"/>
      <c r="D14" s="837"/>
      <c r="E14" s="837"/>
      <c r="F14" s="837"/>
      <c r="G14" s="837"/>
      <c r="H14" s="837"/>
      <c r="I14" s="837"/>
      <c r="J14" s="837"/>
      <c r="M14" s="797"/>
      <c r="N14" s="797"/>
      <c r="O14" s="797"/>
      <c r="P14" s="797"/>
      <c r="Q14" s="797"/>
      <c r="R14" s="797"/>
      <c r="S14" s="797"/>
      <c r="T14" s="797"/>
      <c r="U14" s="797"/>
    </row>
    <row r="15" spans="2:26" s="779" customFormat="1" ht="18" customHeight="1" x14ac:dyDescent="0.3">
      <c r="B15" s="781" t="s">
        <v>306</v>
      </c>
      <c r="C15" s="837"/>
      <c r="D15" s="837"/>
      <c r="E15" s="837"/>
      <c r="F15" s="837"/>
      <c r="G15" s="837"/>
      <c r="H15" s="837"/>
      <c r="I15" s="837"/>
      <c r="J15" s="837"/>
      <c r="L15" s="781" t="s">
        <v>307</v>
      </c>
      <c r="M15" s="797"/>
      <c r="N15" s="797"/>
      <c r="O15" s="797"/>
      <c r="P15" s="797"/>
      <c r="Q15" s="797"/>
      <c r="R15" s="797"/>
      <c r="S15" s="797"/>
      <c r="T15" s="797"/>
      <c r="U15" s="797"/>
    </row>
    <row r="16" spans="2:26" s="779" customFormat="1" ht="18" customHeight="1" x14ac:dyDescent="0.3">
      <c r="B16" s="1085" t="s">
        <v>292</v>
      </c>
      <c r="C16" s="1087" t="s">
        <v>293</v>
      </c>
      <c r="D16" s="1087"/>
      <c r="E16" s="1087"/>
      <c r="F16" s="1087"/>
      <c r="G16" s="1088" t="s">
        <v>294</v>
      </c>
      <c r="H16" s="1088"/>
      <c r="I16" s="1088"/>
      <c r="J16" s="1088"/>
      <c r="L16" s="1085" t="s">
        <v>292</v>
      </c>
      <c r="M16" s="1089" t="s">
        <v>293</v>
      </c>
      <c r="N16" s="1089"/>
      <c r="O16" s="1089"/>
      <c r="P16" s="1089"/>
      <c r="Q16" s="1090" t="s">
        <v>294</v>
      </c>
      <c r="R16" s="1090"/>
      <c r="S16" s="1090"/>
      <c r="T16" s="1090"/>
      <c r="U16" s="797"/>
    </row>
    <row r="17" spans="2:21" s="779" customFormat="1" ht="18" customHeight="1" x14ac:dyDescent="0.3">
      <c r="B17" s="1085"/>
      <c r="C17" s="838" t="s">
        <v>295</v>
      </c>
      <c r="D17" s="838" t="s">
        <v>296</v>
      </c>
      <c r="E17" s="838" t="s">
        <v>297</v>
      </c>
      <c r="F17" s="838" t="s">
        <v>298</v>
      </c>
      <c r="G17" s="839" t="s">
        <v>295</v>
      </c>
      <c r="H17" s="839" t="s">
        <v>296</v>
      </c>
      <c r="I17" s="839" t="s">
        <v>297</v>
      </c>
      <c r="J17" s="839" t="s">
        <v>298</v>
      </c>
      <c r="L17" s="1085"/>
      <c r="M17" s="840" t="s">
        <v>295</v>
      </c>
      <c r="N17" s="840" t="s">
        <v>296</v>
      </c>
      <c r="O17" s="840" t="s">
        <v>297</v>
      </c>
      <c r="P17" s="840" t="s">
        <v>298</v>
      </c>
      <c r="Q17" s="841" t="s">
        <v>295</v>
      </c>
      <c r="R17" s="841" t="s">
        <v>296</v>
      </c>
      <c r="S17" s="841" t="s">
        <v>297</v>
      </c>
      <c r="T17" s="841" t="s">
        <v>298</v>
      </c>
      <c r="U17" s="797"/>
    </row>
    <row r="18" spans="2:21" s="779" customFormat="1" ht="18" customHeight="1" x14ac:dyDescent="0.3">
      <c r="B18" s="785" t="s">
        <v>388</v>
      </c>
      <c r="C18" s="842">
        <v>300</v>
      </c>
      <c r="D18" s="787">
        <v>0</v>
      </c>
      <c r="E18" s="787">
        <v>0</v>
      </c>
      <c r="F18" s="843">
        <f>SUM(C18:E18)</f>
        <v>300</v>
      </c>
      <c r="G18" s="844">
        <v>300</v>
      </c>
      <c r="H18" s="790">
        <v>0</v>
      </c>
      <c r="I18" s="790">
        <v>0</v>
      </c>
      <c r="J18" s="845">
        <f>SUM(G18:I18)</f>
        <v>300</v>
      </c>
      <c r="L18" s="785" t="s">
        <v>388</v>
      </c>
      <c r="M18" s="792">
        <v>600</v>
      </c>
      <c r="N18" s="793">
        <v>0</v>
      </c>
      <c r="O18" s="793">
        <v>0</v>
      </c>
      <c r="P18" s="794">
        <f>SUM(M18:O18)</f>
        <v>600</v>
      </c>
      <c r="Q18" s="795">
        <v>600</v>
      </c>
      <c r="R18" s="787">
        <v>0</v>
      </c>
      <c r="S18" s="787">
        <v>0</v>
      </c>
      <c r="T18" s="796">
        <f>SUM(Q18:S18)</f>
        <v>600</v>
      </c>
      <c r="U18" s="797"/>
    </row>
    <row r="19" spans="2:21" s="779" customFormat="1" ht="18" customHeight="1" x14ac:dyDescent="0.3">
      <c r="B19" s="802" t="s">
        <v>390</v>
      </c>
      <c r="C19" s="846">
        <v>600</v>
      </c>
      <c r="D19" s="846">
        <v>600</v>
      </c>
      <c r="E19" s="804">
        <v>0</v>
      </c>
      <c r="F19" s="847">
        <f>SUM(C19:E19)</f>
        <v>1200</v>
      </c>
      <c r="G19" s="848">
        <v>600</v>
      </c>
      <c r="H19" s="848">
        <v>600</v>
      </c>
      <c r="I19" s="848">
        <v>500</v>
      </c>
      <c r="J19" s="849">
        <f>SUM(G19:I19)</f>
        <v>1700</v>
      </c>
      <c r="L19" s="802" t="s">
        <v>390</v>
      </c>
      <c r="M19" s="808">
        <v>1650</v>
      </c>
      <c r="N19" s="808">
        <v>1650</v>
      </c>
      <c r="O19" s="809">
        <v>0</v>
      </c>
      <c r="P19" s="810">
        <f>SUM(M19:O19)</f>
        <v>3300</v>
      </c>
      <c r="Q19" s="811">
        <v>1200</v>
      </c>
      <c r="R19" s="811">
        <v>1200</v>
      </c>
      <c r="S19" s="811">
        <v>900</v>
      </c>
      <c r="T19" s="812">
        <f>SUM(Q19:S19)</f>
        <v>3300</v>
      </c>
      <c r="U19" s="797"/>
    </row>
    <row r="20" spans="2:21" s="779" customFormat="1" ht="18" customHeight="1" x14ac:dyDescent="0.3">
      <c r="B20" s="802" t="s">
        <v>392</v>
      </c>
      <c r="C20" s="846">
        <v>100</v>
      </c>
      <c r="D20" s="846">
        <v>100</v>
      </c>
      <c r="E20" s="804">
        <v>0</v>
      </c>
      <c r="F20" s="847">
        <f>SUM(C20:E20)</f>
        <v>200</v>
      </c>
      <c r="G20" s="848">
        <v>100</v>
      </c>
      <c r="H20" s="848">
        <v>100</v>
      </c>
      <c r="I20" s="848">
        <v>100</v>
      </c>
      <c r="J20" s="849">
        <f>SUM(G20:I20)</f>
        <v>300</v>
      </c>
      <c r="L20" s="802" t="s">
        <v>392</v>
      </c>
      <c r="M20" s="808">
        <v>150</v>
      </c>
      <c r="N20" s="808">
        <v>150</v>
      </c>
      <c r="O20" s="809">
        <v>0</v>
      </c>
      <c r="P20" s="810">
        <f>SUM(M20:O20)</f>
        <v>300</v>
      </c>
      <c r="Q20" s="811">
        <v>100</v>
      </c>
      <c r="R20" s="811">
        <v>100</v>
      </c>
      <c r="S20" s="811">
        <v>100</v>
      </c>
      <c r="T20" s="812">
        <f>SUM(Q20:S20)</f>
        <v>300</v>
      </c>
      <c r="U20" s="797"/>
    </row>
    <row r="21" spans="2:21" s="779" customFormat="1" ht="18" customHeight="1" x14ac:dyDescent="0.3">
      <c r="B21" s="802" t="s">
        <v>395</v>
      </c>
      <c r="C21" s="846">
        <v>100</v>
      </c>
      <c r="D21" s="846">
        <v>100</v>
      </c>
      <c r="E21" s="804">
        <v>0</v>
      </c>
      <c r="F21" s="847">
        <f>SUM(C21:E21)</f>
        <v>200</v>
      </c>
      <c r="G21" s="848">
        <v>100</v>
      </c>
      <c r="H21" s="848">
        <v>100</v>
      </c>
      <c r="I21" s="848">
        <v>100</v>
      </c>
      <c r="J21" s="849">
        <f>SUM(G21:I21)</f>
        <v>300</v>
      </c>
      <c r="L21" s="802" t="s">
        <v>395</v>
      </c>
      <c r="M21" s="809">
        <v>0</v>
      </c>
      <c r="N21" s="809">
        <v>0</v>
      </c>
      <c r="O21" s="809">
        <v>0</v>
      </c>
      <c r="P21" s="850">
        <f>SUM(M21:O21)</f>
        <v>0</v>
      </c>
      <c r="Q21" s="804">
        <v>0</v>
      </c>
      <c r="R21" s="804">
        <v>0</v>
      </c>
      <c r="S21" s="804">
        <v>0</v>
      </c>
      <c r="T21" s="851">
        <f>SUM(Q21:S21)</f>
        <v>0</v>
      </c>
      <c r="U21" s="797"/>
    </row>
    <row r="22" spans="2:21" s="779" customFormat="1" ht="18" customHeight="1" x14ac:dyDescent="0.3">
      <c r="B22" s="785" t="s">
        <v>396</v>
      </c>
      <c r="C22" s="842">
        <v>600</v>
      </c>
      <c r="D22" s="842">
        <v>600</v>
      </c>
      <c r="E22" s="787">
        <v>0</v>
      </c>
      <c r="F22" s="852">
        <f>SUM(C22:E22)</f>
        <v>1200</v>
      </c>
      <c r="G22" s="844">
        <v>600</v>
      </c>
      <c r="H22" s="844">
        <v>600</v>
      </c>
      <c r="I22" s="844">
        <v>600</v>
      </c>
      <c r="J22" s="853">
        <f>SUM(G22:I22)</f>
        <v>1800</v>
      </c>
      <c r="L22" s="785" t="s">
        <v>396</v>
      </c>
      <c r="M22" s="808">
        <v>900</v>
      </c>
      <c r="N22" s="808">
        <v>900</v>
      </c>
      <c r="O22" s="809">
        <v>0</v>
      </c>
      <c r="P22" s="810">
        <f>SUM(M22:O22)</f>
        <v>1800</v>
      </c>
      <c r="Q22" s="795">
        <v>600</v>
      </c>
      <c r="R22" s="795">
        <v>600</v>
      </c>
      <c r="S22" s="795">
        <v>600</v>
      </c>
      <c r="T22" s="828">
        <f>SUM(Q22:S22)</f>
        <v>1800</v>
      </c>
      <c r="U22" s="797"/>
    </row>
    <row r="23" spans="2:21" s="779" customFormat="1" ht="18" customHeight="1" x14ac:dyDescent="0.3">
      <c r="B23" s="694" t="s">
        <v>304</v>
      </c>
      <c r="C23" s="854">
        <f t="shared" ref="C23:J23" si="2">SUM(C18:C22)</f>
        <v>1700</v>
      </c>
      <c r="D23" s="854">
        <f t="shared" si="2"/>
        <v>1400</v>
      </c>
      <c r="E23" s="830">
        <f t="shared" si="2"/>
        <v>0</v>
      </c>
      <c r="F23" s="854">
        <f t="shared" si="2"/>
        <v>3100</v>
      </c>
      <c r="G23" s="855">
        <f t="shared" si="2"/>
        <v>1700</v>
      </c>
      <c r="H23" s="855">
        <f t="shared" si="2"/>
        <v>1400</v>
      </c>
      <c r="I23" s="855">
        <f t="shared" si="2"/>
        <v>1300</v>
      </c>
      <c r="J23" s="855">
        <f t="shared" si="2"/>
        <v>4400</v>
      </c>
      <c r="L23" s="694" t="s">
        <v>304</v>
      </c>
      <c r="M23" s="833">
        <f>SUM(M18:M21)</f>
        <v>2400</v>
      </c>
      <c r="N23" s="833">
        <f>SUM(N18:N21)</f>
        <v>1800</v>
      </c>
      <c r="O23" s="834">
        <v>0</v>
      </c>
      <c r="P23" s="833">
        <f>SUM(P18:P21)</f>
        <v>4200</v>
      </c>
      <c r="Q23" s="835">
        <f>SUM(Q18:Q21)</f>
        <v>1900</v>
      </c>
      <c r="R23" s="835">
        <f>SUM(R18:R21)</f>
        <v>1300</v>
      </c>
      <c r="S23" s="835">
        <f>SUM(S18:S21)</f>
        <v>1000</v>
      </c>
      <c r="T23" s="835">
        <f>SUM(T18:T21)</f>
        <v>4200</v>
      </c>
      <c r="U23" s="797"/>
    </row>
    <row r="24" spans="2:21" s="779" customFormat="1" ht="18" customHeight="1" x14ac:dyDescent="0.3">
      <c r="B24" s="694" t="s">
        <v>305</v>
      </c>
      <c r="C24" s="854">
        <f t="shared" ref="C24:J24" si="3">SUM(C19:C22)</f>
        <v>1400</v>
      </c>
      <c r="D24" s="854">
        <f t="shared" si="3"/>
        <v>1400</v>
      </c>
      <c r="E24" s="830">
        <f t="shared" si="3"/>
        <v>0</v>
      </c>
      <c r="F24" s="854">
        <f t="shared" si="3"/>
        <v>2800</v>
      </c>
      <c r="G24" s="855">
        <f t="shared" si="3"/>
        <v>1400</v>
      </c>
      <c r="H24" s="855">
        <f t="shared" si="3"/>
        <v>1400</v>
      </c>
      <c r="I24" s="855">
        <f t="shared" si="3"/>
        <v>1300</v>
      </c>
      <c r="J24" s="855">
        <f t="shared" si="3"/>
        <v>4100</v>
      </c>
      <c r="L24" s="694" t="s">
        <v>305</v>
      </c>
      <c r="M24" s="833">
        <f t="shared" ref="M24:T24" si="4">SUM(M19:M21)</f>
        <v>1800</v>
      </c>
      <c r="N24" s="833">
        <f t="shared" si="4"/>
        <v>1800</v>
      </c>
      <c r="O24" s="834">
        <f t="shared" si="4"/>
        <v>0</v>
      </c>
      <c r="P24" s="833">
        <f t="shared" si="4"/>
        <v>3600</v>
      </c>
      <c r="Q24" s="835">
        <f t="shared" si="4"/>
        <v>1300</v>
      </c>
      <c r="R24" s="835">
        <f t="shared" si="4"/>
        <v>1300</v>
      </c>
      <c r="S24" s="835">
        <f t="shared" si="4"/>
        <v>1000</v>
      </c>
      <c r="T24" s="835">
        <f t="shared" si="4"/>
        <v>3600</v>
      </c>
      <c r="U24" s="797"/>
    </row>
    <row r="25" spans="2:21" s="779" customFormat="1" ht="18" customHeight="1" x14ac:dyDescent="0.3"/>
    <row r="26" spans="2:21" s="779" customFormat="1" ht="18" customHeight="1" x14ac:dyDescent="0.3">
      <c r="B26" s="856" t="s">
        <v>397</v>
      </c>
      <c r="C26" s="857"/>
      <c r="D26" s="857"/>
      <c r="E26" s="857"/>
      <c r="F26" s="857"/>
      <c r="G26" s="857"/>
      <c r="L26" s="1077" t="s">
        <v>310</v>
      </c>
      <c r="M26" s="1077"/>
      <c r="N26" s="1077"/>
      <c r="O26" s="1077"/>
      <c r="P26" s="1077"/>
      <c r="Q26" s="1077"/>
      <c r="R26" s="1077"/>
      <c r="S26" s="1077"/>
      <c r="T26" s="1077"/>
    </row>
    <row r="27" spans="2:21" s="779" customFormat="1" ht="18" customHeight="1" x14ac:dyDescent="0.3">
      <c r="B27" s="1072" t="s">
        <v>311</v>
      </c>
      <c r="C27" s="1072"/>
      <c r="D27" s="858" t="s">
        <v>295</v>
      </c>
      <c r="E27" s="858" t="s">
        <v>296</v>
      </c>
      <c r="F27" s="858" t="s">
        <v>297</v>
      </c>
      <c r="G27" s="858" t="s">
        <v>298</v>
      </c>
      <c r="H27" s="859"/>
      <c r="I27" s="859"/>
      <c r="J27" s="859"/>
      <c r="L27" s="860" t="s">
        <v>312</v>
      </c>
      <c r="M27" s="1074" t="s">
        <v>293</v>
      </c>
      <c r="N27" s="1075"/>
      <c r="O27" s="1075"/>
      <c r="P27" s="1076"/>
      <c r="Q27" s="1078" t="s">
        <v>294</v>
      </c>
      <c r="R27" s="1079"/>
      <c r="S27" s="1079"/>
      <c r="T27" s="1080"/>
    </row>
    <row r="28" spans="2:21" s="779" customFormat="1" ht="18" customHeight="1" x14ac:dyDescent="0.3">
      <c r="B28" s="1081" t="s">
        <v>398</v>
      </c>
      <c r="C28" s="1082"/>
      <c r="D28" s="861">
        <v>800</v>
      </c>
      <c r="E28" s="861">
        <v>800</v>
      </c>
      <c r="F28" s="800">
        <v>0</v>
      </c>
      <c r="G28" s="801">
        <f>SUM(D28:F28)</f>
        <v>1600</v>
      </c>
      <c r="H28" s="862"/>
      <c r="I28" s="862"/>
      <c r="J28" s="862"/>
      <c r="L28" s="694" t="s">
        <v>292</v>
      </c>
      <c r="M28" s="694" t="s">
        <v>295</v>
      </c>
      <c r="N28" s="694" t="s">
        <v>296</v>
      </c>
      <c r="O28" s="694" t="s">
        <v>297</v>
      </c>
      <c r="P28" s="694" t="s">
        <v>298</v>
      </c>
      <c r="Q28" s="782" t="s">
        <v>295</v>
      </c>
      <c r="R28" s="782" t="s">
        <v>296</v>
      </c>
      <c r="S28" s="782" t="s">
        <v>297</v>
      </c>
      <c r="T28" s="782" t="s">
        <v>298</v>
      </c>
    </row>
    <row r="29" spans="2:21" s="779" customFormat="1" ht="18" customHeight="1" x14ac:dyDescent="0.3">
      <c r="B29" s="1083" t="s">
        <v>399</v>
      </c>
      <c r="C29" s="1084"/>
      <c r="D29" s="863">
        <v>800</v>
      </c>
      <c r="E29" s="863">
        <v>800</v>
      </c>
      <c r="F29" s="864">
        <v>0</v>
      </c>
      <c r="G29" s="865">
        <f>SUM(D29:F29)</f>
        <v>1600</v>
      </c>
      <c r="H29" s="862"/>
      <c r="I29" s="862"/>
      <c r="J29" s="862"/>
      <c r="L29" s="785" t="s">
        <v>388</v>
      </c>
      <c r="M29" s="792">
        <v>200</v>
      </c>
      <c r="N29" s="792" t="s">
        <v>315</v>
      </c>
      <c r="O29" s="792" t="s">
        <v>315</v>
      </c>
      <c r="P29" s="794">
        <f>SUM(M29:O29)</f>
        <v>200</v>
      </c>
      <c r="Q29" s="795">
        <v>200</v>
      </c>
      <c r="R29" s="795" t="s">
        <v>315</v>
      </c>
      <c r="S29" s="795">
        <v>0</v>
      </c>
      <c r="T29" s="796">
        <f>SUM(Q29:S29)</f>
        <v>200</v>
      </c>
    </row>
    <row r="30" spans="2:21" s="779" customFormat="1" ht="18" customHeight="1" x14ac:dyDescent="0.3">
      <c r="B30" s="1069" t="s">
        <v>400</v>
      </c>
      <c r="C30" s="1070"/>
      <c r="D30" s="866">
        <v>800</v>
      </c>
      <c r="E30" s="866">
        <v>800</v>
      </c>
      <c r="F30" s="821">
        <v>0</v>
      </c>
      <c r="G30" s="822">
        <f>SUM(D30:F30)</f>
        <v>1600</v>
      </c>
      <c r="H30" s="862"/>
      <c r="I30" s="862"/>
      <c r="J30" s="862"/>
      <c r="L30" s="802" t="s">
        <v>390</v>
      </c>
      <c r="M30" s="808">
        <v>550</v>
      </c>
      <c r="N30" s="808">
        <v>550</v>
      </c>
      <c r="O30" s="808" t="s">
        <v>315</v>
      </c>
      <c r="P30" s="810">
        <f>SUM(M30:O30)</f>
        <v>1100</v>
      </c>
      <c r="Q30" s="811">
        <v>400</v>
      </c>
      <c r="R30" s="811">
        <v>400</v>
      </c>
      <c r="S30" s="811">
        <v>300</v>
      </c>
      <c r="T30" s="812">
        <f>SUM(Q30:S30)</f>
        <v>1100</v>
      </c>
    </row>
    <row r="31" spans="2:21" s="779" customFormat="1" ht="18" customHeight="1" x14ac:dyDescent="0.3">
      <c r="B31" s="867"/>
      <c r="C31" s="867"/>
      <c r="D31" s="868"/>
      <c r="E31" s="868"/>
      <c r="F31" s="869"/>
      <c r="G31" s="862"/>
      <c r="L31" s="870" t="s">
        <v>401</v>
      </c>
      <c r="M31" s="871">
        <v>450</v>
      </c>
      <c r="N31" s="871">
        <v>450</v>
      </c>
      <c r="O31" s="871" t="s">
        <v>315</v>
      </c>
      <c r="P31" s="827">
        <f>SUM(M31:O31)</f>
        <v>900</v>
      </c>
      <c r="Q31" s="872">
        <v>300</v>
      </c>
      <c r="R31" s="872">
        <v>300</v>
      </c>
      <c r="S31" s="872">
        <v>300</v>
      </c>
      <c r="T31" s="828">
        <f>SUM(Q31:S31)</f>
        <v>900</v>
      </c>
    </row>
    <row r="32" spans="2:21" s="779" customFormat="1" ht="18" customHeight="1" x14ac:dyDescent="0.3">
      <c r="B32" s="873" t="s">
        <v>419</v>
      </c>
      <c r="C32" s="874"/>
      <c r="D32" s="875"/>
      <c r="E32" s="875"/>
      <c r="F32" s="875"/>
      <c r="G32" s="875"/>
      <c r="H32" s="875"/>
      <c r="I32" s="876"/>
      <c r="J32" s="876"/>
      <c r="L32" s="694" t="s">
        <v>319</v>
      </c>
      <c r="M32" s="877">
        <f t="shared" ref="M32:T32" si="5">SUM(M29:M31)</f>
        <v>1200</v>
      </c>
      <c r="N32" s="877">
        <f t="shared" si="5"/>
        <v>1000</v>
      </c>
      <c r="O32" s="833" t="s">
        <v>315</v>
      </c>
      <c r="P32" s="833">
        <f t="shared" si="5"/>
        <v>2200</v>
      </c>
      <c r="Q32" s="835">
        <f t="shared" si="5"/>
        <v>900</v>
      </c>
      <c r="R32" s="835">
        <f t="shared" si="5"/>
        <v>700</v>
      </c>
      <c r="S32" s="835">
        <f t="shared" si="5"/>
        <v>600</v>
      </c>
      <c r="T32" s="835">
        <f t="shared" si="5"/>
        <v>2200</v>
      </c>
    </row>
    <row r="33" spans="2:20" s="779" customFormat="1" ht="18" customHeight="1" x14ac:dyDescent="0.3">
      <c r="B33" s="1071" t="s">
        <v>292</v>
      </c>
      <c r="C33" s="1071"/>
      <c r="D33" s="1071"/>
      <c r="E33" s="1071"/>
      <c r="F33" s="1071"/>
      <c r="G33" s="1072" t="s">
        <v>320</v>
      </c>
      <c r="H33" s="1072"/>
      <c r="L33" s="694" t="s">
        <v>321</v>
      </c>
      <c r="M33" s="877">
        <f t="shared" ref="M33:T33" si="6">SUM(M30:M31)</f>
        <v>1000</v>
      </c>
      <c r="N33" s="877">
        <f t="shared" si="6"/>
        <v>1000</v>
      </c>
      <c r="O33" s="833" t="s">
        <v>315</v>
      </c>
      <c r="P33" s="833">
        <f t="shared" si="6"/>
        <v>2000</v>
      </c>
      <c r="Q33" s="835">
        <f t="shared" si="6"/>
        <v>700</v>
      </c>
      <c r="R33" s="835">
        <f t="shared" si="6"/>
        <v>700</v>
      </c>
      <c r="S33" s="835">
        <f t="shared" si="6"/>
        <v>600</v>
      </c>
      <c r="T33" s="835">
        <f t="shared" si="6"/>
        <v>2000</v>
      </c>
    </row>
    <row r="34" spans="2:20" s="779" customFormat="1" ht="18" customHeight="1" x14ac:dyDescent="0.3">
      <c r="B34" s="1071"/>
      <c r="C34" s="1071"/>
      <c r="D34" s="1071"/>
      <c r="E34" s="1071"/>
      <c r="F34" s="1071"/>
      <c r="G34" s="878" t="s">
        <v>56</v>
      </c>
      <c r="H34" s="858" t="s">
        <v>322</v>
      </c>
    </row>
    <row r="35" spans="2:20" s="779" customFormat="1" ht="18" customHeight="1" x14ac:dyDescent="0.3">
      <c r="B35" s="1073" t="s">
        <v>402</v>
      </c>
      <c r="C35" s="1073"/>
      <c r="D35" s="1073"/>
      <c r="E35" s="1073"/>
      <c r="F35" s="1073"/>
      <c r="G35" s="879">
        <v>0.2</v>
      </c>
      <c r="H35" s="879">
        <v>0.8</v>
      </c>
      <c r="L35" s="860" t="s">
        <v>324</v>
      </c>
      <c r="M35" s="1074" t="s">
        <v>325</v>
      </c>
      <c r="N35" s="1075"/>
      <c r="O35" s="1075"/>
      <c r="P35" s="1076"/>
      <c r="Q35" s="880"/>
      <c r="R35" s="881"/>
      <c r="S35" s="881"/>
      <c r="T35" s="882"/>
    </row>
    <row r="36" spans="2:20" s="779" customFormat="1" ht="18" customHeight="1" x14ac:dyDescent="0.3">
      <c r="B36" s="1063" t="s">
        <v>403</v>
      </c>
      <c r="C36" s="1063"/>
      <c r="D36" s="1063"/>
      <c r="E36" s="1063"/>
      <c r="F36" s="1063"/>
      <c r="G36" s="883">
        <v>0.24</v>
      </c>
      <c r="H36" s="883">
        <v>0.76</v>
      </c>
      <c r="L36" s="694" t="s">
        <v>292</v>
      </c>
      <c r="M36" s="694" t="s">
        <v>295</v>
      </c>
      <c r="N36" s="694" t="s">
        <v>296</v>
      </c>
      <c r="O36" s="694" t="s">
        <v>297</v>
      </c>
      <c r="P36" s="694" t="s">
        <v>298</v>
      </c>
      <c r="T36" s="884"/>
    </row>
    <row r="37" spans="2:20" s="779" customFormat="1" ht="18" customHeight="1" x14ac:dyDescent="0.3">
      <c r="B37" s="1063" t="s">
        <v>404</v>
      </c>
      <c r="C37" s="1063"/>
      <c r="D37" s="1063"/>
      <c r="E37" s="1063"/>
      <c r="F37" s="1063"/>
      <c r="G37" s="883">
        <v>0.28000000000000003</v>
      </c>
      <c r="H37" s="883">
        <v>0.72</v>
      </c>
      <c r="J37" s="885"/>
      <c r="L37" s="785" t="s">
        <v>388</v>
      </c>
      <c r="M37" s="886">
        <v>600</v>
      </c>
      <c r="N37" s="887">
        <v>0</v>
      </c>
      <c r="O37" s="887">
        <v>0</v>
      </c>
      <c r="P37" s="801">
        <f>SUM(M37:O37)</f>
        <v>600</v>
      </c>
      <c r="Q37" s="888" t="s">
        <v>328</v>
      </c>
      <c r="S37" s="867"/>
      <c r="T37" s="884"/>
    </row>
    <row r="38" spans="2:20" s="779" customFormat="1" ht="18" customHeight="1" x14ac:dyDescent="0.3">
      <c r="B38" s="1063" t="s">
        <v>405</v>
      </c>
      <c r="C38" s="1063"/>
      <c r="D38" s="1063"/>
      <c r="E38" s="1063"/>
      <c r="F38" s="1063"/>
      <c r="G38" s="883">
        <v>0.3</v>
      </c>
      <c r="H38" s="883">
        <v>0.7</v>
      </c>
      <c r="L38" s="802" t="s">
        <v>390</v>
      </c>
      <c r="M38" s="889">
        <v>500</v>
      </c>
      <c r="N38" s="889">
        <v>500</v>
      </c>
      <c r="O38" s="889">
        <v>500</v>
      </c>
      <c r="P38" s="890">
        <f>SUM(M38:O38)</f>
        <v>1500</v>
      </c>
      <c r="R38" s="867" t="s">
        <v>330</v>
      </c>
      <c r="S38" s="867"/>
      <c r="T38" s="884"/>
    </row>
    <row r="39" spans="2:20" s="779" customFormat="1" ht="18" customHeight="1" x14ac:dyDescent="0.3">
      <c r="B39" s="1064" t="s">
        <v>406</v>
      </c>
      <c r="C39" s="1065"/>
      <c r="D39" s="1065"/>
      <c r="E39" s="1065"/>
      <c r="F39" s="1066"/>
      <c r="G39" s="883">
        <v>0.32</v>
      </c>
      <c r="H39" s="883">
        <v>0.68</v>
      </c>
      <c r="L39" s="870" t="s">
        <v>401</v>
      </c>
      <c r="M39" s="891">
        <v>600</v>
      </c>
      <c r="N39" s="891">
        <v>600</v>
      </c>
      <c r="O39" s="891">
        <v>600</v>
      </c>
      <c r="P39" s="892">
        <f>SUM(M39:O39)</f>
        <v>1800</v>
      </c>
      <c r="Q39" s="893" t="s">
        <v>332</v>
      </c>
      <c r="R39" s="867"/>
      <c r="S39" s="867"/>
      <c r="T39" s="884"/>
    </row>
    <row r="40" spans="2:20" s="779" customFormat="1" ht="18" customHeight="1" x14ac:dyDescent="0.3">
      <c r="B40" s="1064" t="s">
        <v>407</v>
      </c>
      <c r="C40" s="1065"/>
      <c r="D40" s="1065"/>
      <c r="E40" s="1065"/>
      <c r="F40" s="1066"/>
      <c r="G40" s="883">
        <v>0.34</v>
      </c>
      <c r="H40" s="883">
        <v>0.68</v>
      </c>
      <c r="L40" s="694" t="s">
        <v>319</v>
      </c>
      <c r="M40" s="894">
        <f>SUM(M37:M39)</f>
        <v>1700</v>
      </c>
      <c r="N40" s="894">
        <f>SUM(N37:N39)</f>
        <v>1100</v>
      </c>
      <c r="O40" s="894">
        <f>SUM(O37:O39)</f>
        <v>1100</v>
      </c>
      <c r="P40" s="894">
        <f>SUM(P37:P39)</f>
        <v>3900</v>
      </c>
      <c r="Q40" s="895"/>
      <c r="R40" s="867"/>
      <c r="S40" s="867"/>
      <c r="T40" s="884"/>
    </row>
    <row r="41" spans="2:20" s="779" customFormat="1" ht="18" customHeight="1" x14ac:dyDescent="0.3">
      <c r="B41" s="1063" t="s">
        <v>408</v>
      </c>
      <c r="C41" s="1063"/>
      <c r="D41" s="1063"/>
      <c r="E41" s="1063"/>
      <c r="F41" s="1063"/>
      <c r="G41" s="883">
        <v>0.36</v>
      </c>
      <c r="H41" s="883">
        <v>0.64</v>
      </c>
      <c r="L41" s="694" t="s">
        <v>321</v>
      </c>
      <c r="M41" s="894">
        <f>SUM(M38:M39)</f>
        <v>1100</v>
      </c>
      <c r="N41" s="894">
        <f>SUM(N38:N39)</f>
        <v>1100</v>
      </c>
      <c r="O41" s="894">
        <f>SUM(O38:O39)</f>
        <v>1100</v>
      </c>
      <c r="P41" s="894">
        <f>SUM(P38:P39)</f>
        <v>3300</v>
      </c>
      <c r="Q41" s="896"/>
      <c r="R41" s="897"/>
      <c r="S41" s="897"/>
      <c r="T41" s="898"/>
    </row>
    <row r="42" spans="2:20" s="779" customFormat="1" ht="18" customHeight="1" x14ac:dyDescent="0.3">
      <c r="B42" s="1063" t="s">
        <v>409</v>
      </c>
      <c r="C42" s="1063"/>
      <c r="D42" s="1063"/>
      <c r="E42" s="1063"/>
      <c r="F42" s="1063"/>
      <c r="G42" s="883">
        <v>0.37</v>
      </c>
      <c r="H42" s="883">
        <v>0.63</v>
      </c>
    </row>
    <row r="43" spans="2:20" s="779" customFormat="1" ht="19.5" customHeight="1" x14ac:dyDescent="0.3">
      <c r="B43" s="1063" t="s">
        <v>410</v>
      </c>
      <c r="C43" s="1063"/>
      <c r="D43" s="1063"/>
      <c r="E43" s="1063"/>
      <c r="F43" s="1063"/>
      <c r="G43" s="883">
        <v>0.38</v>
      </c>
      <c r="H43" s="883">
        <v>0.62</v>
      </c>
      <c r="L43" s="899" t="s">
        <v>411</v>
      </c>
      <c r="M43" s="857"/>
      <c r="N43" s="857"/>
      <c r="O43" s="857"/>
      <c r="P43" s="857"/>
      <c r="Q43" s="857"/>
      <c r="R43" s="857"/>
      <c r="S43" s="857"/>
      <c r="T43" s="857"/>
    </row>
    <row r="44" spans="2:20" s="779" customFormat="1" ht="19.5" x14ac:dyDescent="0.3">
      <c r="B44" s="1064" t="s">
        <v>412</v>
      </c>
      <c r="C44" s="1065"/>
      <c r="D44" s="1065"/>
      <c r="E44" s="1065"/>
      <c r="F44" s="1066"/>
      <c r="G44" s="883">
        <v>0.05</v>
      </c>
      <c r="H44" s="883">
        <v>0.95</v>
      </c>
      <c r="L44" s="900" t="s">
        <v>389</v>
      </c>
      <c r="M44" s="901" t="s">
        <v>413</v>
      </c>
      <c r="N44" s="901"/>
      <c r="O44" s="881" t="s">
        <v>414</v>
      </c>
      <c r="P44" s="902" t="s">
        <v>155</v>
      </c>
      <c r="Q44" s="903">
        <v>1000</v>
      </c>
      <c r="R44" s="881" t="s">
        <v>415</v>
      </c>
      <c r="S44" s="881"/>
      <c r="T44" s="882"/>
    </row>
    <row r="45" spans="2:20" s="779" customFormat="1" ht="19.5" x14ac:dyDescent="0.3">
      <c r="B45" s="1063" t="s">
        <v>416</v>
      </c>
      <c r="C45" s="1063"/>
      <c r="D45" s="1063"/>
      <c r="E45" s="1063"/>
      <c r="F45" s="1063"/>
      <c r="G45" s="883">
        <v>0.05</v>
      </c>
      <c r="H45" s="883">
        <v>0.95</v>
      </c>
      <c r="L45" s="895" t="s">
        <v>391</v>
      </c>
      <c r="M45" s="904" t="s">
        <v>413</v>
      </c>
      <c r="N45" s="904"/>
      <c r="O45" s="867" t="s">
        <v>414</v>
      </c>
      <c r="P45" s="905" t="s">
        <v>155</v>
      </c>
      <c r="Q45" s="906">
        <v>250</v>
      </c>
      <c r="R45" s="867" t="s">
        <v>415</v>
      </c>
      <c r="S45" s="867"/>
      <c r="T45" s="884"/>
    </row>
    <row r="46" spans="2:20" s="779" customFormat="1" ht="19.5" x14ac:dyDescent="0.3">
      <c r="B46" s="1067" t="s">
        <v>417</v>
      </c>
      <c r="C46" s="1067"/>
      <c r="D46" s="1067"/>
      <c r="E46" s="1067"/>
      <c r="F46" s="1067"/>
      <c r="G46" s="907">
        <v>0.02</v>
      </c>
      <c r="H46" s="907">
        <v>0.98</v>
      </c>
      <c r="L46" s="908" t="s">
        <v>393</v>
      </c>
      <c r="M46" s="1068" t="s">
        <v>418</v>
      </c>
      <c r="N46" s="1068"/>
      <c r="O46" s="897" t="s">
        <v>414</v>
      </c>
      <c r="P46" s="909" t="s">
        <v>155</v>
      </c>
      <c r="Q46" s="910">
        <v>300</v>
      </c>
      <c r="R46" s="897" t="s">
        <v>415</v>
      </c>
      <c r="S46" s="897"/>
      <c r="T46" s="898"/>
    </row>
    <row r="47" spans="2:20" s="779" customFormat="1" ht="19.5" x14ac:dyDescent="0.3">
      <c r="C47" s="867"/>
      <c r="D47" s="867"/>
      <c r="E47" s="867"/>
      <c r="F47" s="867"/>
      <c r="G47" s="911"/>
      <c r="H47" s="911"/>
    </row>
    <row r="48" spans="2:20" s="779" customFormat="1" ht="19.5" x14ac:dyDescent="0.3">
      <c r="B48" s="912"/>
      <c r="C48" s="913"/>
      <c r="D48" s="913"/>
      <c r="E48" s="913"/>
      <c r="F48" s="913"/>
      <c r="G48" s="914"/>
      <c r="H48" s="914"/>
    </row>
    <row r="49" spans="2:26" s="779" customFormat="1" ht="19.5" x14ac:dyDescent="0.3">
      <c r="B49" s="911"/>
      <c r="C49" s="867"/>
      <c r="D49" s="867"/>
      <c r="E49" s="867"/>
      <c r="F49" s="867"/>
      <c r="G49" s="915"/>
      <c r="H49" s="915"/>
    </row>
    <row r="50" spans="2:26" s="779" customFormat="1" x14ac:dyDescent="0.35">
      <c r="C50" s="867"/>
      <c r="D50" s="867"/>
      <c r="E50" s="867"/>
      <c r="F50" s="867"/>
      <c r="V50" s="622"/>
      <c r="W50" s="622"/>
      <c r="X50" s="622"/>
      <c r="Y50" s="622"/>
      <c r="Z50" s="622"/>
    </row>
    <row r="51" spans="2:26" s="779" customFormat="1" x14ac:dyDescent="0.35">
      <c r="C51" s="867"/>
      <c r="D51" s="867"/>
      <c r="E51" s="867"/>
      <c r="F51" s="867"/>
      <c r="G51" s="911"/>
      <c r="H51" s="911"/>
      <c r="V51" s="622"/>
      <c r="W51" s="622"/>
      <c r="X51" s="622"/>
      <c r="Y51" s="622"/>
      <c r="Z51" s="622"/>
    </row>
    <row r="52" spans="2:26" s="779" customFormat="1" x14ac:dyDescent="0.35">
      <c r="V52" s="622"/>
      <c r="W52" s="622"/>
      <c r="X52" s="622"/>
      <c r="Y52" s="622"/>
      <c r="Z52" s="622"/>
    </row>
    <row r="53" spans="2:26" s="779" customFormat="1" x14ac:dyDescent="0.35">
      <c r="V53" s="622"/>
      <c r="W53" s="622"/>
      <c r="X53" s="622"/>
      <c r="Y53" s="622"/>
      <c r="Z53" s="622"/>
    </row>
  </sheetData>
  <mergeCells count="39">
    <mergeCell ref="B1:T1"/>
    <mergeCell ref="B3:T3"/>
    <mergeCell ref="B5:B6"/>
    <mergeCell ref="C5:F5"/>
    <mergeCell ref="G5:J5"/>
    <mergeCell ref="L5:L6"/>
    <mergeCell ref="M5:P5"/>
    <mergeCell ref="Q5:T5"/>
    <mergeCell ref="V5:V6"/>
    <mergeCell ref="W5:Z5"/>
    <mergeCell ref="B16:B17"/>
    <mergeCell ref="C16:F16"/>
    <mergeCell ref="G16:J16"/>
    <mergeCell ref="L16:L17"/>
    <mergeCell ref="M16:P16"/>
    <mergeCell ref="Q16:T16"/>
    <mergeCell ref="M35:P35"/>
    <mergeCell ref="B36:F36"/>
    <mergeCell ref="L26:T26"/>
    <mergeCell ref="B27:C27"/>
    <mergeCell ref="M27:P27"/>
    <mergeCell ref="Q27:T27"/>
    <mergeCell ref="B28:C28"/>
    <mergeCell ref="B29:C29"/>
    <mergeCell ref="B42:F42"/>
    <mergeCell ref="B30:C30"/>
    <mergeCell ref="B33:F34"/>
    <mergeCell ref="G33:H33"/>
    <mergeCell ref="B35:F35"/>
    <mergeCell ref="B37:F37"/>
    <mergeCell ref="B38:F38"/>
    <mergeCell ref="B39:F39"/>
    <mergeCell ref="B40:F40"/>
    <mergeCell ref="B41:F41"/>
    <mergeCell ref="B43:F43"/>
    <mergeCell ref="B44:F44"/>
    <mergeCell ref="B45:F45"/>
    <mergeCell ref="B46:F46"/>
    <mergeCell ref="M46:N46"/>
  </mergeCells>
  <printOptions horizontalCentered="1"/>
  <pageMargins left="0.35433070866141736" right="0.27559055118110237" top="0.31496062992125984" bottom="0.19685039370078741" header="0.15748031496062992" footer="0.1181102362204724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00 ขั้นตอน</vt:lpstr>
      <vt:lpstr>F01-64 สรุปรายรับ(3) </vt:lpstr>
      <vt:lpstr>F01-64 สรุปรายรับ</vt:lpstr>
      <vt:lpstr>F02-64 รายรับแยกระบบ</vt:lpstr>
      <vt:lpstr>F03-64 รายรับหลักสูตร </vt:lpstr>
      <vt:lpstr>F04-64 หักGE </vt:lpstr>
      <vt:lpstr>F00- นิสิต</vt:lpstr>
      <vt:lpstr>ธน.เหมาจ่าย</vt:lpstr>
      <vt:lpstr>(ร่าง) ธน 5รายการ ปี 64</vt:lpstr>
      <vt:lpstr>ธน 5รายการ ปี 63</vt:lpstr>
      <vt:lpstr>เกณฑ์นิสิต</vt:lpstr>
      <vt:lpstr>F65 รายรับ</vt:lpstr>
      <vt:lpstr>F66 รายรับ</vt:lpstr>
      <vt:lpstr>F67 รายรับ </vt:lpstr>
      <vt:lpstr>F68 รายรับ</vt:lpstr>
      <vt:lpstr>'(ร่าง) ธน 5รายการ ปี 64'!Print_Area</vt:lpstr>
      <vt:lpstr>'F00- นิสิต'!Print_Area</vt:lpstr>
      <vt:lpstr>'F01-64 สรุปรายรับ'!Print_Area</vt:lpstr>
      <vt:lpstr>'F01-64 สรุปรายรับ(3) '!Print_Area</vt:lpstr>
      <vt:lpstr>'F02-64 รายรับแยกระบบ'!Print_Area</vt:lpstr>
      <vt:lpstr>'ธน 5รายการ ปี 63'!Print_Area</vt:lpstr>
      <vt:lpstr>'F00- นิสิต'!Print_Titles</vt:lpstr>
      <vt:lpstr>'F01-64 สรุปรายรับ'!Print_Titles</vt:lpstr>
      <vt:lpstr>'F01-64 สรุปรายรับ(3) '!Print_Titles</vt:lpstr>
      <vt:lpstr>'F02-64 รายรับแยกระบบ'!Print_Titles</vt:lpstr>
      <vt:lpstr>'F03-64 รายรับหลักสูตร '!Print_Titles</vt:lpstr>
      <vt:lpstr>'F04-64 หักGE '!Print_Titles</vt:lpstr>
      <vt:lpstr>'F65 รายรับ'!Print_Titles</vt:lpstr>
      <vt:lpstr>'F66 รายรับ'!Print_Titles</vt:lpstr>
      <vt:lpstr>'F67 รายรับ '!Print_Titles</vt:lpstr>
      <vt:lpstr>'F68 รายรับ'!Print_Titles</vt:lpstr>
    </vt:vector>
  </TitlesOfParts>
  <Company>MSU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</dc:creator>
  <cp:lastModifiedBy>AOR</cp:lastModifiedBy>
  <cp:lastPrinted>2020-02-06T08:10:59Z</cp:lastPrinted>
  <dcterms:created xsi:type="dcterms:W3CDTF">2020-02-06T03:53:44Z</dcterms:created>
  <dcterms:modified xsi:type="dcterms:W3CDTF">2020-02-06T08:13:50Z</dcterms:modified>
</cp:coreProperties>
</file>