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00 งบประมาณเงินรายได้\2564\กลั่นกรอง มมส\"/>
    </mc:Choice>
  </mc:AlternateContent>
  <bookViews>
    <workbookView xWindow="0" yWindow="0" windowWidth="24000" windowHeight="8745" tabRatio="331" firstSheet="1" activeTab="3"/>
  </bookViews>
  <sheets>
    <sheet name="Sheet0" sheetId="2" state="hidden" r:id="rId1"/>
    <sheet name="1" sheetId="4" r:id="rId2"/>
    <sheet name="3" sheetId="5" r:id="rId3"/>
    <sheet name=" 5 แนวนอน" sheetId="3" r:id="rId4"/>
  </sheets>
  <definedNames>
    <definedName name="ad">#REF!</definedName>
    <definedName name="Bottom_Tank">#REF!</definedName>
    <definedName name="L">#REF!</definedName>
    <definedName name="_xlnm.Print_Titles" localSheetId="3">' 5 แนวนอน'!$4:$6</definedName>
    <definedName name="_xlnm.Print_Titles" localSheetId="2">'3'!$3:$4</definedName>
    <definedName name="Roof_Tank">#REF!</definedName>
    <definedName name="RP_tblFormat3_2">#REF!</definedName>
    <definedName name="RP_tblRptHeading">#REF!</definedName>
    <definedName name="W">#REF!</definedName>
    <definedName name="wall_Tank">#REF!</definedName>
    <definedName name="ไฟฟ้า_ภายใน">#REF!</definedName>
    <definedName name="ภายใน">#REF!</definedName>
  </definedNames>
  <calcPr calcId="162913"/>
</workbook>
</file>

<file path=xl/calcChain.xml><?xml version="1.0" encoding="utf-8"?>
<calcChain xmlns="http://schemas.openxmlformats.org/spreadsheetml/2006/main">
  <c r="E24" i="4" l="1"/>
  <c r="H6" i="4"/>
  <c r="L26" i="4"/>
  <c r="L25" i="4"/>
  <c r="L24" i="4"/>
  <c r="B31" i="4"/>
  <c r="E25" i="4" s="1"/>
  <c r="I27" i="4"/>
  <c r="E26" i="4"/>
  <c r="E27" i="4"/>
  <c r="J22" i="4" l="1"/>
  <c r="G22" i="4"/>
  <c r="K21" i="4"/>
  <c r="H21" i="4"/>
  <c r="K20" i="4"/>
  <c r="H20" i="4"/>
  <c r="K19" i="4"/>
  <c r="H19" i="4"/>
  <c r="K18" i="4"/>
  <c r="H18" i="4"/>
  <c r="K17" i="4"/>
  <c r="H17" i="4"/>
  <c r="K16" i="4"/>
  <c r="H16" i="4"/>
  <c r="K15" i="4"/>
  <c r="K14" i="4"/>
  <c r="K13" i="4"/>
  <c r="F22" i="4"/>
  <c r="K12" i="4"/>
  <c r="H12" i="4"/>
  <c r="K11" i="4"/>
  <c r="H11" i="4"/>
  <c r="K10" i="4"/>
  <c r="H10" i="4"/>
  <c r="K9" i="4"/>
  <c r="H9" i="4"/>
  <c r="K8" i="4"/>
  <c r="H8" i="4"/>
  <c r="B8" i="4" s="1"/>
  <c r="K7" i="4"/>
  <c r="H7" i="4"/>
  <c r="K6" i="4"/>
  <c r="B17" i="4" l="1"/>
  <c r="K22" i="4"/>
  <c r="B7" i="4"/>
  <c r="B14" i="4"/>
  <c r="B12" i="4"/>
  <c r="B18" i="4"/>
  <c r="B16" i="4"/>
  <c r="B10" i="4"/>
  <c r="B15" i="4"/>
  <c r="L22" i="4"/>
  <c r="B11" i="4"/>
  <c r="B21" i="4"/>
  <c r="M22" i="4"/>
  <c r="B20" i="4"/>
  <c r="B9" i="4"/>
  <c r="B19" i="4"/>
  <c r="E22" i="4"/>
  <c r="I22" i="4"/>
  <c r="C22" i="4"/>
  <c r="H22" i="4" l="1"/>
  <c r="B6" i="4"/>
  <c r="C23" i="3" l="1"/>
  <c r="C22" i="3" s="1"/>
  <c r="C21" i="3" s="1"/>
  <c r="C20" i="3" s="1"/>
  <c r="C19" i="3" s="1"/>
  <c r="C8" i="3" s="1"/>
  <c r="D22" i="4" l="1"/>
  <c r="B13" i="4"/>
  <c r="B22" i="4" s="1"/>
</calcChain>
</file>

<file path=xl/sharedStrings.xml><?xml version="1.0" encoding="utf-8"?>
<sst xmlns="http://schemas.openxmlformats.org/spreadsheetml/2006/main" count="528" uniqueCount="207">
  <si>
    <t>ตาราง 5-1 แบบแสดงรายละเอียดคำขอตั้งงบประมาณรายจ่ายเงินรายได้ ประจำปีงบประมาณ พ.ศ.2561(แบบละเอียด)</t>
  </si>
  <si>
    <t>สำนักงานอธิการบดี :: กองแผนงาน</t>
  </si>
  <si>
    <t>งบรายจ่าย - รายการ</t>
  </si>
  <si>
    <t>งบประมาณ</t>
  </si>
  <si>
    <t>ปี 2560</t>
  </si>
  <si>
    <t>คำขอตั้งงบประมาณปี 2561</t>
  </si>
  <si>
    <t>ตามแหล่งงบประมาณการ</t>
  </si>
  <si>
    <t>คำชี้แจง</t>
  </si>
  <si>
    <t>( 1+2 )</t>
  </si>
  <si>
    <t>รวม</t>
  </si>
  <si>
    <t>เงินรายได้</t>
  </si>
  <si>
    <t>เงินสะสม</t>
  </si>
  <si>
    <t>-</t>
  </si>
  <si>
    <t>(201092704000) กองแผนงาน</t>
  </si>
  <si>
    <t>แผนงานบุคลากรภาครัฐ</t>
  </si>
  <si>
    <t>แผนงานรองบุคลากรภาครัฐยกระดับคุณภาพการศึกษาและการเรียนรู้ตลอดชีวิต</t>
  </si>
  <si>
    <t>ผลผลิต : (4101) รายการค่าใช้จ่ายบุคลากรภาครัฐ</t>
  </si>
  <si>
    <t>1. งบบุคลากร</t>
  </si>
  <si>
    <t>1.1 หมวดค่าจ้างชั่วคราว</t>
  </si>
  <si>
    <t>อัตราเดิม</t>
  </si>
  <si>
    <t>1. เจ้าหน้าที่บริหารงานทั่วไป จำนวน 1 อัตรา (อัตราละ 11,680 บาท)</t>
  </si>
  <si>
    <t>เพื่อปฏิบัติหน้าที่งานสารบัญ</t>
  </si>
  <si>
    <t>2. นักวิชาการคอมพิวเตอร์ จำนวน 1 อัตรา (อัตราละ 11,680 บาท)</t>
  </si>
  <si>
    <t>เพื่อปฏิบัติงานกลุ่มงานสารสนเทศเชิงกลยุทธ์</t>
  </si>
  <si>
    <t>3.  นักวิเคราะห์นโยบายและแผน จำนวน 1 อัตรา (อัตราละ 11,680 บาท)</t>
  </si>
  <si>
    <t>เพื่อปฏิบัติหน้าที่กลุ่มงานสารสนเทศเชิงกลยุทธ์</t>
  </si>
  <si>
    <t>2. งบดำเนินงาน</t>
  </si>
  <si>
    <t>2.1 ค่าตอบแทน</t>
  </si>
  <si>
    <t>1. ค่าตอบแทนการปฏิบัติงานนอกเวลาราชการ</t>
  </si>
  <si>
    <t>เป็นค่าตอบแทนการปฏิบัติงานนอกเวลาราชการ</t>
  </si>
  <si>
    <t>2. ค่าตอบแทนคณะกรรมการ</t>
  </si>
  <si>
    <t>เป็นค่าตอบแทนคณะกรรมการตรวจประเมิน จำนวน 17 คน ตรวจ 44 คณะ/หน่วยงาน จำนวน 240,000 บาท</t>
  </si>
  <si>
    <t>3. ค่าเบี้ยประชุมคณะกรรมการ</t>
  </si>
  <si>
    <t>เป็นค่าเบี้ยประชุมคณะกรรมการความเสี่ยง ครั้งละ 16,000 บาท จำนวน 10 ครั้ง รวม 160,000 บาท</t>
  </si>
  <si>
    <t>แผนงานพื้นฐาน</t>
  </si>
  <si>
    <t>แผนงานรองส่งเสริมการวิจัยและพัฒนา</t>
  </si>
  <si>
    <t>ผลผลิต : (4201) ผลงานวิจัยเพื่อสร้างองค์ความรู้</t>
  </si>
  <si>
    <t>1. งบอุดหนุน</t>
  </si>
  <si>
    <t>1.1 การพัฒนาศักยภาพและภารกิจหน่วยงาน</t>
  </si>
  <si>
    <t>1. อุดหนุนการวิจัยสถาบันและการวิจัยเฉพาะกิจตามนโยบายมหาวิทยาลัย</t>
  </si>
  <si>
    <t>เพื่อเป็นค่าใช้จ่ายการวิจัยสถาบันและการวิจัยเฉพาะกิจตามนโยบายมหาวิทยาลัย</t>
  </si>
  <si>
    <t>แผนงานรองยกระดับคุณภาพการศึกษาและการเรียนรู้ตลอดชีวิต</t>
  </si>
  <si>
    <t>ผลผลิต : (4309) การพัฒนาระบบบริหารจัดการ</t>
  </si>
  <si>
    <t>1. งบดำเนินงาน</t>
  </si>
  <si>
    <t>1.1 ค่าใช้สอย</t>
  </si>
  <si>
    <t>1. ค่าจ้างเหมาบริการ</t>
  </si>
  <si>
    <t>เพื่อเป็นค่าจ้างเหมาบริการ</t>
  </si>
  <si>
    <t>2. ค่าซ่อมแซมบำรุงรักษาทรัพย์สิน</t>
  </si>
  <si>
    <t>เพื่อเป็นค่าซ่อมแซมครุภัณฑ์</t>
  </si>
  <si>
    <t>3. ค่าธรรมเนียมการใช้สถานที่</t>
  </si>
  <si>
    <t>เพื่อเป็นค่าธรรมเนียมการใช้สถานที่ในการจัดประชุม ครั้งที่ 5,000 บาท จำนวน 10 ครั้ง</t>
  </si>
  <si>
    <t>4. ค่าเบี้ยเลี้ยง ค่าเช่าที่พักและค่าพาหนะ</t>
  </si>
  <si>
    <t>เพื่อเป็นค่าใช้จ่ายในการเดินทางไปราชการ</t>
  </si>
  <si>
    <t>5. ค่ารับรองและพิธีการ</t>
  </si>
  <si>
    <t>เพื่อเป็นค่ารับรองและพิธีการ</t>
  </si>
  <si>
    <t>1.2 ค่าวัสดุ</t>
  </si>
  <si>
    <t>1. ค่าของที่ระลึก</t>
  </si>
  <si>
    <t>เพื่อเป็นค่าของที่ระลึก</t>
  </si>
  <si>
    <t>2. วัสดุคอมพิวเตอร์</t>
  </si>
  <si>
    <t>เพื่อเป็นค่าวัสดุคอมพิวเตอร์</t>
  </si>
  <si>
    <t>3. วัสดุสำนักงาน</t>
  </si>
  <si>
    <t>เพื่อเป็นค่าวัสดุสำนักงาน</t>
  </si>
  <si>
    <t>2. งบอุดหนุน</t>
  </si>
  <si>
    <t>2.1 การพัฒนาศักยภาพและภารกิจหน่วยงาน</t>
  </si>
  <si>
    <t>1. โครงการถ่ายทอดนโยบายสู่การปฏิบัติ ประจำปีงบประมาณ พ.ศ. 2561</t>
  </si>
  <si>
    <t>เพื่อเป็นค่าใช้จ่ายในโครงการถ่ายทอดนโยบายสู่การปฏิบัติ ประจำปีงบประมาณ พ.ศ.2561</t>
  </si>
  <si>
    <t>2. โครงการบริหารจัดการความเสี่ยงและการควบคุมภายใน มหาวิทยาลัยมหาสารคาม</t>
  </si>
  <si>
    <t>เพื่อเป็นค่าใช้จ่ายในโครงการบริหารจัดการความเสี่ยงและการควบคุมภายใน มหาวิทยาลัยมหาสารคาม</t>
  </si>
  <si>
    <t>3. โครงการพัฒนาสมรรถนักวิเคราะห์นโยบายและแผน</t>
  </si>
  <si>
    <t>เพื่อเป็นค่าใช้จ่ายโครงการพัฒนาสมรรรถนักวิเคราะห์นโยบายและแผน</t>
  </si>
  <si>
    <t>4. โครงการสำรวจความพึงพอใจของผู้ใช้บัณฑิตที่มีต่อคุณภาพของบัณฑิตระดับปริญญาตรี โทและเอก ตามกรอบมาตรฐานคุุณวุฒิระดับอุดมศึกษาแห่งชาติ รุ่นปีการศึกษา 2559-2560 มหาวิทยาลัยมหาสารคาม</t>
  </si>
  <si>
    <t>เพื่อเป็นค่าใช้จ่ายโครงการสำรวจความพึงพอใจของผู้ใช้บัณฑิตที่มีต่อคุณภาพของบัณฑิตระดับปริญญาตรี โทและเอก ตามกรอบมาตรฐานคุุณวุฒิระดับอุดมศึกษาแห่งชาติ รุ่นปีการศึกษา 2559-2560 มหาวิทยาลัยมหาสารคาม</t>
  </si>
  <si>
    <t>5. โครงการอบรมเชิงปฏิบัติการการใช้ระบบบริหารความเสี่ยงและควบคุมภายใน มหาวิทยาลัยมหาสารคาม</t>
  </si>
  <si>
    <t>เพื่อเป็นค่าใช้จ่ายโครงการอบรมเชิงปฏิบัติการการใช้ระบบบริหารความเสี่ยงและควบคุมภายใน มหาวิทยาลัยมหาสารคาม</t>
  </si>
  <si>
    <t>6. อุดหนุนการพัฒนาระบบงบประมาณมหาวิทยาลัยมหาสารคาม</t>
  </si>
  <si>
    <t>เพื่อเป็นค่าใช้จ่ายในการพัฒนาระบบงบประมาณมหาวิทยาลัยมหาสารคาม</t>
  </si>
  <si>
    <t>(201092704001) กลุ่มงานงบประมาณ</t>
  </si>
  <si>
    <t>1.1 ค่าใช้จ่ายบุคลากร</t>
  </si>
  <si>
    <t>1.1.1 พนักงานมหาวิทยาลัย</t>
  </si>
  <si>
    <t>1. เงินอุดหนุนการจ้างพนักงานมหาวิทยาลัย</t>
  </si>
  <si>
    <t>เพื่อเป็นค่าจ้างพนักงามหาวิทยาลัยที่จ้างด้วยเงินรายได้ส่วนกลาง</t>
  </si>
  <si>
    <t>2. เงินอุดหนุนสวัสดิการพนักงานมหาวิทยาลัย 7%</t>
  </si>
  <si>
    <t>เพื่อสมทบกองทุนสวัสดิการพนักงาน ร้อยละ 7 ของพนักงานมหาวิทยาลัยที่จ้างด้วยเงินรายได้ส่วนกลาง</t>
  </si>
  <si>
    <t>1.1.2 พนักงานที่จ้างตามภารกิจ (ผู้เชี่ยวชาญ)</t>
  </si>
  <si>
    <t>1. เงินอุดหนุนการจ้างพนักงานที่จ้างตามภารกิจ</t>
  </si>
  <si>
    <t>เพื่อจ้างพนักงานที่จ้างตามภารกิจที่จ้างด้วยเงินรายได้ส่วนกลาง</t>
  </si>
  <si>
    <t>1.1.3 พนักงานมหาวิทยาลัย</t>
  </si>
  <si>
    <t>อัตราใหม่</t>
  </si>
  <si>
    <t>เพื่อรองรับอัตราใหม่ สายสนับสนุน อัตรา 14,020 บาท จำนวน 10 อัตรา</t>
  </si>
  <si>
    <t>เพื่อเป็นเงินสมทบกองทุนสวัสดิการพนักงานมหาวิทยาลัย กรณีอัตราใหม่ สายสนับสนุน อัตรา 14,020 บาท จำนวน 10 อัตรา</t>
  </si>
  <si>
    <t>ผลผลิต : (4306) ผลงานการให้บริการวิชาการ</t>
  </si>
  <si>
    <t>1. เงินอุดหนุนการบริการวิชาการแก่สังคม</t>
  </si>
  <si>
    <t>เพื่อสนับสนุนงบประมาณในเชิงนโยบายตามกรอบภารกิจพื้นฐาน ของมหาวิทยาลัย</t>
  </si>
  <si>
    <t>1. เงินอุดหนุนการพัฒนาศักยภาพผู้บริหาร</t>
  </si>
  <si>
    <t>2. เงินอุดหนุนการพัฒนาสมรรถนะเพื่อเตรียมความพร้อมในตำแหน่งผู้บริหาร</t>
  </si>
  <si>
    <t>3. เงินอุดหนุนโครงการสัมมนาผู้บริหารมหาวิทยาลัย</t>
  </si>
  <si>
    <t>2. งบรายจ่ายอื่น</t>
  </si>
  <si>
    <t>2.1 เงินสำรองจ่ายในกรณีฉุกเฉินหรือจำเป็นเร่งด่วน</t>
  </si>
  <si>
    <t>1. เงินสำรองเพื่อกรณีฉุกเฉินหรือจำเป็นตามนโยบาย</t>
  </si>
  <si>
    <t>เพื่อสนับสนุนงบประมาณตามกรอบงบนโยบาย 6 ข้อ ของมหาวิทยาลัย</t>
  </si>
  <si>
    <t>2.2 รายจ่ายอื่นๆ</t>
  </si>
  <si>
    <t>1. เงินจัดสรรคืนค่าหน่วยกิตรายวิชาศึกษาทั่วไปหลักสูตรนานาชาติ (สาขาภาษาอังกฤษเพื่อการสื่อสาร)</t>
  </si>
  <si>
    <t>เพื่อจัดสรรคืนตามผลการตรวจสอบรายรับจริง</t>
  </si>
  <si>
    <t>2. เงินจัดสรรคืนค่าหน่วยกิตรายวิชาสหกิจศึกษา</t>
  </si>
  <si>
    <t>ผลผลิต : (4307) การพัฒนาภาพลักษณ์มหาวิทยาลัย</t>
  </si>
  <si>
    <t>1. เงินอุดหนุนการส่งเสริมและพัฒนาเป็นมหาวิทยาลัยในระดับสากล</t>
  </si>
  <si>
    <t>ผลผลิต : (4308) การพัฒนาสู่มหาวิทยาลัยสีเขียว</t>
  </si>
  <si>
    <t>1. เงินอุดหนุนการพัฒนาคุณภาพแะมาตรฐานมหาวิทยาลัยสีเขียว</t>
  </si>
  <si>
    <t>แผนงานรองส่งเสริมและพัฒนา ศาสนา ศิลปะ และวัฒนธรรม</t>
  </si>
  <si>
    <t>ผลผลิต : (4401) ผลงานทำนุบำรุงศิลปวัฒนธรรม</t>
  </si>
  <si>
    <t>1. เงินอุดหนุนการทำนุบำรุงศิลปวัฒนธรรม</t>
  </si>
  <si>
    <t>1. เงินอุดหนุนการเพิ่มขีดความสามารถในการแข่งขันทางการวิจัย</t>
  </si>
  <si>
    <t>แผนงานยุทธศาสตร์</t>
  </si>
  <si>
    <t>1.1 การทำงานร่วมกันระหว่างมหาวิทยาลัยกับชุมชนและสังคม</t>
  </si>
  <si>
    <t>1. เงินอุดหนุนกิจกรรม 1 หลักสูตร 1 ชุมชน</t>
  </si>
  <si>
    <t>2. เงินอุดหนุนกิจกรรมชุมชนต้นแบบ</t>
  </si>
  <si>
    <t>1.1 การเสริมสร้างทักษะทางด้านวิชาชีพและการเรียนรู้ในศตวรรษ ที่ 21 แก่นักเรียนและนิสิต</t>
  </si>
  <si>
    <t>1. เงินอุดหนุนกิจกรรมการพัฒนาทักษะวิชาชีพและทักษะการเรียนรู้ในศวรรษที่ 21</t>
  </si>
  <si>
    <t>2. เงินอุดหนุนกิจกรรมการพัฒนามหาวิทยาลัย 4.0</t>
  </si>
  <si>
    <t>2.1 การเสริมสร้างความมั่งคงทางการเงิน</t>
  </si>
  <si>
    <t>1. เงินสำรองรักษาฐานะทางการเงิน</t>
  </si>
  <si>
    <t>1.1 การพัฒนาทุนทางวัฒนธรรมที่สามารถนำไปใช้ประโยชน์ ต่อสังคม</t>
  </si>
  <si>
    <t>1. เงินอุดหนุนการสร้างมูลค่าเพิ่มให้กับชุมชนจากทุนทางวัฒนธรรมและภูมิปัญญาท้องถิ่น</t>
  </si>
  <si>
    <t>2. เงินอุดหนุนสนับสนุนโครงการ 1คณะ 1 ศิลปวัฒนธรรมภูมิปัญญาท้องถิ่น</t>
  </si>
  <si>
    <t>1.1 การมุ่งเน้นงานวิจัย งานสร้างสรรค์หรือนวัตกรรมที่สามารถ นำไปแก้ปัญหาหรือเพิ่มรายได้ของชุมชนและสังคม</t>
  </si>
  <si>
    <t>1. เงินอุดหนุนการวิจัยเพื่อเพิ่มรายได้ของชุมชนและสังคม</t>
  </si>
  <si>
    <t>2. เงินอุดหนุนการวิจัยเพื่อสร้างนวัตกรรมการพัฒนาชุมชนและสังคม</t>
  </si>
  <si>
    <t>โครงการ
ใบเสนอราคา
แบบ
BOQ</t>
  </si>
  <si>
    <t>แผนงานรองบุคลากรภาครัฐยกระดับคุณภาพการศึกษาและการเรียนรู้
ตลอดชีวิต</t>
  </si>
  <si>
    <t>ผลผลิต</t>
  </si>
  <si>
    <t>รวมทั้งสิ้น</t>
  </si>
  <si>
    <t>งบบุคลากร</t>
  </si>
  <si>
    <t>งบดำเนินงาน</t>
  </si>
  <si>
    <t>งบลงทุน</t>
  </si>
  <si>
    <t>งบ</t>
  </si>
  <si>
    <t>ชั่วคราว</t>
  </si>
  <si>
    <t>ค่าตอบแทน</t>
  </si>
  <si>
    <t>ค่าใช้สอย</t>
  </si>
  <si>
    <t>ค่าวัสดุ</t>
  </si>
  <si>
    <t>สาธารณูปโภค</t>
  </si>
  <si>
    <t>ค่าครุภัณฑ์</t>
  </si>
  <si>
    <t>สิ่งก่อสร้างฯ</t>
  </si>
  <si>
    <t>เงินอุดหนุน</t>
  </si>
  <si>
    <t>รายจ่ายอื่น</t>
  </si>
  <si>
    <t>4101:รายการค่าใช้จ่ายบุคลากรภาครัฐ</t>
  </si>
  <si>
    <t>4303:ผู้สำเร็จการศึกษาด้านสังคมศาสตร์</t>
  </si>
  <si>
    <t>4304:ผู้สำเร็จการศึกษาด้านวิทยาศาสตร์และเทคโนโลยี</t>
  </si>
  <si>
    <t>4305:ผู้สำเร็จการศึกษาด้านวิทยาศาสตร์สุขภาพ</t>
  </si>
  <si>
    <t>4306:ผลงานการให้บริการวิชาการ</t>
  </si>
  <si>
    <t>4307:การพัฒนาภาพลักษณ์มหาวิทยาลัย</t>
  </si>
  <si>
    <t>4308:การพัฒนาสู่มหาวิทยาลัยสีเขียว</t>
  </si>
  <si>
    <t>4309:การพัฒนาระบบบริหารจัดการ</t>
  </si>
  <si>
    <t>4401:ผลงานทำนุบำรุงศิลปวัฒนธรรม</t>
  </si>
  <si>
    <t>4601:ผลงานวิจัยเพื่อสร้างองค์ความรู้</t>
  </si>
  <si>
    <t>4801:การเสริมสร้างทักษะและศักยภาพในการเรียนรู้</t>
  </si>
  <si>
    <t>4802:การบริการวิชาการกับชุมชนอย่างยั่งยืน</t>
  </si>
  <si>
    <t>4803:การพัฒนาทุนทางวัฒนธรรมอย่างยั่งยืน</t>
  </si>
  <si>
    <t>4804:การเสริมสร้างความมั่นคงทางการเงิน</t>
  </si>
  <si>
    <t>5005:ผลงานวิจัยและนวัตกรรมเพื่อเพิ่มมูลค่าให้กับสังคม</t>
  </si>
  <si>
    <t>5801:โครงการสนับสนุนค่าใช้จ่ายการจัดการศึกษาตั้งแต่ระดับอนุบาลจนจบการศึกษาขั้นพื้นฐาน</t>
  </si>
  <si>
    <t>ความสอดคล้องกับแผนกลยุทธ์มหาวิทยาลัย 7 ด้าน</t>
  </si>
  <si>
    <t>1. ด้านการผลิตบัณฑิต</t>
  </si>
  <si>
    <t xml:space="preserve"> บาท</t>
  </si>
  <si>
    <t>5. ด้านการบริหารจัดการ</t>
  </si>
  <si>
    <t>จำแนกคำขอตั้งงบประมาณตามแหล่งงบประมาณที่ขอใช้</t>
  </si>
  <si>
    <t>2. ด้านการพัฒนางานวิจัยและนวัตกรรม</t>
  </si>
  <si>
    <t>6. ด้านการส่งเสริมภาพลักษณ์</t>
  </si>
  <si>
    <t>   - ขอตั้งงบประมาณจากประมาณการรายรับ</t>
  </si>
  <si>
    <t>3. ด้านการบริการวิชาการ</t>
  </si>
  <si>
    <t>7. ด้านมหาวิทยลัยสีเขียว</t>
  </si>
  <si>
    <t>4. ด้านการส่งเสริมการทำนุบำรุง</t>
  </si>
  <si>
    <t>บาท</t>
  </si>
  <si>
    <t>ประเภทค่าใช้จ่าย</t>
  </si>
  <si>
    <t>แหล่งงบประมาณ</t>
  </si>
  <si>
    <t>รายรับ</t>
  </si>
  <si>
    <t>ร้อยละ</t>
  </si>
  <si>
    <t>เงินประกันสังคม(ในฐานะนายจ้าง)</t>
  </si>
  <si>
    <t>รายจ่ายตามภารกิจพื้นฐาน</t>
  </si>
  <si>
    <t>รายจ่ายในเชิงนโยบายมหาวิทยาลัย</t>
  </si>
  <si>
    <t>   - ขอตั้งงบประมาณจากเงินสะสม</t>
  </si>
  <si>
    <t>การทำงานร่วมกันระหว่างมหาวิทยาลัยกับชุมชนและสังคม</t>
  </si>
  <si>
    <t>การพัฒนาทุนทางวัฒนธรรมที่สามารถนำไปใช้ประโยชน์ ต่อสังคม</t>
  </si>
  <si>
    <t>การขับเคลื่อนสู่มหาวิทยาลัย 4.0</t>
  </si>
  <si>
    <t>การเสริมสร้างความมั่นคงทางการเงิน</t>
  </si>
  <si>
    <t>การเสริมสร้างทักษะทางด้านวิชาชีพและการเรียนรู้ในศตวรรษ ที่ 21 แก่นักเรียนและนิสิต</t>
  </si>
  <si>
    <t>การมุ่งเน้นงานวิจัย งานสร้างสรรค์หรือนวัตกรรมที่สามารถ นำไปแก้ปัญหาหรือเพิ่มรายได้ของชุมชนและสังคม</t>
  </si>
  <si>
    <t>โครงการวิจัย</t>
  </si>
  <si>
    <t>โครงการบริการวิชาการ</t>
  </si>
  <si>
    <t>โครงการทำนุบำรุงศิลปวัฒนธรรม</t>
  </si>
  <si>
    <t>การพัฒนาบุคลากร</t>
  </si>
  <si>
    <t>เงินสำรองเพื่อกรณีฉุกเฉินหรือจำเป็นตามนโยบาย</t>
  </si>
  <si>
    <t>อื่นๆ</t>
  </si>
  <si>
    <t>ค่าตอบแทนคณะกรรมการ</t>
  </si>
  <si>
    <t>ค่าตอบแทนการปฏิบัติงานนอกเวลาราชการ</t>
  </si>
  <si>
    <t>ค่าตอบแทนอื่นๆ</t>
  </si>
  <si>
    <t>พนักงานที่จ้างตามภารกิจ (ผู้เชี่ยวชาญ)</t>
  </si>
  <si>
    <t>พนักงานมหาวิทยาลัย</t>
  </si>
  <si>
    <t>ค่าจ้างชั่วคราว</t>
  </si>
  <si>
    <t>ตารางเปรียบเทียบงบประมาณรายจ่ายเงินรายได้ จำแนกตามแผนงานและแหล่งงบประมาณ ประจำปีงบประมาณ พ.ศ. 2564</t>
  </si>
  <si>
    <t>รายละเอียดคำขอตั้งงบประมาณรายจ่ายเงินรายได้ ประจำปีงบประมาณ พ.ศ.2564 (แบบละเอียด)</t>
  </si>
  <si>
    <t>สรุปคำขอตั้งงบประมาณรายจ่ายเงินรายได้ ประจำปีงบประมาณ พ.ศ.2564 มหาวิทยาลัยมหาสารคาม</t>
  </si>
  <si>
    <t>หน่วยงาน.........................................</t>
  </si>
  <si>
    <t>หน่วยงาน .............................................................</t>
  </si>
  <si>
    <t>เรียกรายงานจากระบบบันทึกคำขอตั้งงบประมาณ</t>
  </si>
  <si>
    <t>ผลการเบิกจ่าย
ปี 2562</t>
  </si>
  <si>
    <t>งบประมาณ 2563
(หลังโอนเปลี่ยนแปลง)</t>
  </si>
  <si>
    <t>คำขอหน่วยงาน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</si>
</sst>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rgb="FF00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0"/>
      <color rgb="FF0026FF"/>
      <name val="Tahoma"/>
      <family val="2"/>
      <scheme val="minor"/>
    </font>
    <font>
      <b/>
      <sz val="10"/>
      <color rgb="FF777777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rgb="FF000000"/>
      <name val="TH SarabunPSK"/>
      <family val="2"/>
    </font>
    <font>
      <b/>
      <sz val="26"/>
      <color theme="1"/>
      <name val="TH SarabunPSK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B5EC"/>
        <bgColor indexed="64"/>
      </patternFill>
    </fill>
    <fill>
      <patternFill patternType="solid">
        <fgColor rgb="FFBFFFBF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ED5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theme="0" tint="-0.499984740745262"/>
      </right>
      <top/>
      <bottom style="thick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188" fontId="29" fillId="0" borderId="0" applyFont="0" applyFill="0" applyBorder="0" applyAlignment="0" applyProtection="0"/>
  </cellStyleXfs>
  <cellXfs count="187">
    <xf numFmtId="0" fontId="0" fillId="0" borderId="0" xfId="0"/>
    <xf numFmtId="0" fontId="18" fillId="0" borderId="0" xfId="0" applyFont="1" applyAlignment="1">
      <alignment wrapText="1"/>
    </xf>
    <xf numFmtId="0" fontId="20" fillId="34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3" fontId="21" fillId="35" borderId="0" xfId="0" applyNumberFormat="1" applyFont="1" applyFill="1" applyAlignment="1">
      <alignment horizontal="center" vertical="center" wrapText="1"/>
    </xf>
    <xf numFmtId="0" fontId="22" fillId="36" borderId="0" xfId="0" applyFont="1" applyFill="1" applyAlignment="1">
      <alignment wrapText="1"/>
    </xf>
    <xf numFmtId="0" fontId="20" fillId="36" borderId="0" xfId="0" applyFont="1" applyFill="1" applyAlignment="1">
      <alignment wrapText="1"/>
    </xf>
    <xf numFmtId="3" fontId="20" fillId="36" borderId="0" xfId="0" applyNumberFormat="1" applyFont="1" applyFill="1" applyAlignment="1">
      <alignment wrapText="1"/>
    </xf>
    <xf numFmtId="0" fontId="23" fillId="37" borderId="0" xfId="0" applyFont="1" applyFill="1" applyAlignment="1">
      <alignment wrapText="1"/>
    </xf>
    <xf numFmtId="0" fontId="20" fillId="37" borderId="0" xfId="0" applyFont="1" applyFill="1" applyAlignment="1">
      <alignment wrapText="1"/>
    </xf>
    <xf numFmtId="3" fontId="20" fillId="37" borderId="0" xfId="0" applyNumberFormat="1" applyFont="1" applyFill="1" applyAlignment="1">
      <alignment wrapText="1"/>
    </xf>
    <xf numFmtId="0" fontId="23" fillId="38" borderId="0" xfId="0" applyFont="1" applyFill="1" applyAlignment="1">
      <alignment wrapText="1"/>
    </xf>
    <xf numFmtId="0" fontId="20" fillId="38" borderId="0" xfId="0" applyFont="1" applyFill="1" applyAlignment="1">
      <alignment wrapText="1"/>
    </xf>
    <xf numFmtId="3" fontId="20" fillId="38" borderId="0" xfId="0" applyNumberFormat="1" applyFont="1" applyFill="1" applyAlignment="1">
      <alignment wrapText="1"/>
    </xf>
    <xf numFmtId="0" fontId="20" fillId="39" borderId="0" xfId="0" applyFont="1" applyFill="1" applyAlignment="1">
      <alignment horizontal="left" wrapText="1" indent="2"/>
    </xf>
    <xf numFmtId="0" fontId="20" fillId="39" borderId="0" xfId="0" applyFont="1" applyFill="1" applyAlignment="1">
      <alignment wrapText="1"/>
    </xf>
    <xf numFmtId="3" fontId="20" fillId="39" borderId="0" xfId="0" applyNumberFormat="1" applyFont="1" applyFill="1" applyAlignment="1">
      <alignment wrapText="1"/>
    </xf>
    <xf numFmtId="0" fontId="20" fillId="40" borderId="0" xfId="0" applyFont="1" applyFill="1" applyAlignment="1">
      <alignment horizontal="left" wrapText="1" indent="2"/>
    </xf>
    <xf numFmtId="0" fontId="20" fillId="40" borderId="0" xfId="0" applyFont="1" applyFill="1" applyAlignment="1">
      <alignment wrapText="1"/>
    </xf>
    <xf numFmtId="3" fontId="20" fillId="40" borderId="0" xfId="0" applyNumberFormat="1" applyFont="1" applyFill="1" applyAlignment="1">
      <alignment wrapText="1"/>
    </xf>
    <xf numFmtId="0" fontId="20" fillId="0" borderId="0" xfId="0" applyFont="1" applyAlignment="1">
      <alignment horizontal="left" wrapText="1" indent="4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 wrapText="1"/>
    </xf>
    <xf numFmtId="0" fontId="20" fillId="0" borderId="0" xfId="0" applyFont="1" applyAlignment="1">
      <alignment horizontal="left" wrapText="1" indent="6"/>
    </xf>
    <xf numFmtId="0" fontId="18" fillId="0" borderId="0" xfId="0" applyFont="1" applyAlignment="1">
      <alignment horizontal="left" wrapText="1" indent="6"/>
    </xf>
    <xf numFmtId="3" fontId="1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20" fillId="0" borderId="0" xfId="0" applyFont="1" applyAlignment="1">
      <alignment horizontal="left" wrapText="1" indent="5"/>
    </xf>
    <xf numFmtId="0" fontId="26" fillId="0" borderId="0" xfId="0" applyFont="1" applyAlignment="1">
      <alignment vertical="top"/>
    </xf>
    <xf numFmtId="0" fontId="25" fillId="35" borderId="10" xfId="0" applyFont="1" applyFill="1" applyBorder="1" applyAlignment="1">
      <alignment horizontal="center" vertical="top" wrapText="1"/>
    </xf>
    <xf numFmtId="0" fontId="25" fillId="37" borderId="10" xfId="0" applyFont="1" applyFill="1" applyBorder="1" applyAlignment="1">
      <alignment vertical="top" wrapText="1"/>
    </xf>
    <xf numFmtId="0" fontId="25" fillId="38" borderId="10" xfId="0" applyFont="1" applyFill="1" applyBorder="1" applyAlignment="1">
      <alignment horizontal="left" vertical="top" wrapText="1" indent="1"/>
    </xf>
    <xf numFmtId="0" fontId="25" fillId="39" borderId="10" xfId="0" applyFont="1" applyFill="1" applyBorder="1" applyAlignment="1">
      <alignment horizontal="left" vertical="top" wrapText="1" indent="1"/>
    </xf>
    <xf numFmtId="0" fontId="25" fillId="40" borderId="10" xfId="0" applyFont="1" applyFill="1" applyBorder="1" applyAlignment="1">
      <alignment horizontal="left" vertical="top" wrapText="1" indent="1"/>
    </xf>
    <xf numFmtId="0" fontId="25" fillId="0" borderId="10" xfId="0" applyFont="1" applyBorder="1" applyAlignment="1">
      <alignment horizontal="left" vertical="top" wrapText="1" indent="1"/>
    </xf>
    <xf numFmtId="0" fontId="25" fillId="0" borderId="10" xfId="0" applyFont="1" applyBorder="1" applyAlignment="1">
      <alignment horizontal="left" vertical="top" wrapText="1" indent="2"/>
    </xf>
    <xf numFmtId="0" fontId="26" fillId="0" borderId="10" xfId="0" applyFont="1" applyBorder="1" applyAlignment="1">
      <alignment horizontal="left" vertical="top" wrapText="1" indent="2"/>
    </xf>
    <xf numFmtId="0" fontId="26" fillId="0" borderId="10" xfId="0" applyFont="1" applyBorder="1" applyAlignment="1">
      <alignment horizontal="left" vertical="top" wrapText="1" indent="3"/>
    </xf>
    <xf numFmtId="41" fontId="25" fillId="35" borderId="10" xfId="0" applyNumberFormat="1" applyFont="1" applyFill="1" applyBorder="1" applyAlignment="1">
      <alignment horizontal="center" vertical="top" wrapText="1"/>
    </xf>
    <xf numFmtId="41" fontId="25" fillId="37" borderId="10" xfId="0" applyNumberFormat="1" applyFont="1" applyFill="1" applyBorder="1" applyAlignment="1">
      <alignment vertical="top" wrapText="1"/>
    </xf>
    <xf numFmtId="41" fontId="25" fillId="38" borderId="10" xfId="0" applyNumberFormat="1" applyFont="1" applyFill="1" applyBorder="1" applyAlignment="1">
      <alignment vertical="top" wrapText="1"/>
    </xf>
    <xf numFmtId="41" fontId="25" fillId="39" borderId="10" xfId="0" applyNumberFormat="1" applyFont="1" applyFill="1" applyBorder="1" applyAlignment="1">
      <alignment vertical="top" wrapText="1"/>
    </xf>
    <xf numFmtId="41" fontId="25" fillId="40" borderId="10" xfId="0" applyNumberFormat="1" applyFont="1" applyFill="1" applyBorder="1" applyAlignment="1">
      <alignment vertical="top" wrapText="1"/>
    </xf>
    <xf numFmtId="41" fontId="25" fillId="0" borderId="10" xfId="0" applyNumberFormat="1" applyFont="1" applyBorder="1" applyAlignment="1">
      <alignment vertical="top" wrapText="1"/>
    </xf>
    <xf numFmtId="41" fontId="26" fillId="0" borderId="10" xfId="0" applyNumberFormat="1" applyFont="1" applyBorder="1" applyAlignment="1">
      <alignment vertical="top" wrapText="1"/>
    </xf>
    <xf numFmtId="41" fontId="26" fillId="0" borderId="0" xfId="0" applyNumberFormat="1" applyFont="1" applyAlignment="1">
      <alignment vertical="top"/>
    </xf>
    <xf numFmtId="0" fontId="26" fillId="0" borderId="0" xfId="0" applyFont="1" applyAlignment="1">
      <alignment horizontal="center" vertical="top"/>
    </xf>
    <xf numFmtId="41" fontId="25" fillId="37" borderId="10" xfId="0" applyNumberFormat="1" applyFont="1" applyFill="1" applyBorder="1" applyAlignment="1">
      <alignment horizontal="center" vertical="top" wrapText="1"/>
    </xf>
    <xf numFmtId="41" fontId="25" fillId="38" borderId="10" xfId="0" applyNumberFormat="1" applyFont="1" applyFill="1" applyBorder="1" applyAlignment="1">
      <alignment horizontal="center" vertical="top" wrapText="1"/>
    </xf>
    <xf numFmtId="41" fontId="25" fillId="39" borderId="10" xfId="0" applyNumberFormat="1" applyFont="1" applyFill="1" applyBorder="1" applyAlignment="1">
      <alignment horizontal="center" vertical="top" wrapText="1"/>
    </xf>
    <xf numFmtId="41" fontId="25" fillId="40" borderId="10" xfId="0" applyNumberFormat="1" applyFont="1" applyFill="1" applyBorder="1" applyAlignment="1">
      <alignment horizontal="center" vertical="top" wrapText="1"/>
    </xf>
    <xf numFmtId="41" fontId="25" fillId="0" borderId="10" xfId="0" applyNumberFormat="1" applyFont="1" applyBorder="1" applyAlignment="1">
      <alignment horizontal="center" vertical="top" wrapText="1"/>
    </xf>
    <xf numFmtId="41" fontId="26" fillId="0" borderId="10" xfId="0" applyNumberFormat="1" applyFont="1" applyBorder="1" applyAlignment="1">
      <alignment horizontal="center" vertical="top" wrapText="1"/>
    </xf>
    <xf numFmtId="41" fontId="25" fillId="41" borderId="10" xfId="0" applyNumberFormat="1" applyFont="1" applyFill="1" applyBorder="1" applyAlignment="1">
      <alignment horizontal="center" vertical="top" wrapText="1"/>
    </xf>
    <xf numFmtId="0" fontId="25" fillId="41" borderId="10" xfId="0" applyFont="1" applyFill="1" applyBorder="1" applyAlignment="1">
      <alignment horizontal="left" vertical="top" wrapText="1" indent="1"/>
    </xf>
    <xf numFmtId="41" fontId="25" fillId="41" borderId="10" xfId="0" applyNumberFormat="1" applyFont="1" applyFill="1" applyBorder="1" applyAlignment="1">
      <alignment vertical="top" wrapText="1"/>
    </xf>
    <xf numFmtId="0" fontId="25" fillId="36" borderId="10" xfId="0" applyFont="1" applyFill="1" applyBorder="1" applyAlignment="1">
      <alignment vertical="center" wrapText="1"/>
    </xf>
    <xf numFmtId="41" fontId="25" fillId="36" borderId="10" xfId="0" applyNumberFormat="1" applyFont="1" applyFill="1" applyBorder="1" applyAlignment="1">
      <alignment vertical="center" wrapText="1"/>
    </xf>
    <xf numFmtId="41" fontId="25" fillId="36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5" fillId="35" borderId="12" xfId="0" applyNumberFormat="1" applyFont="1" applyFill="1" applyBorder="1" applyAlignment="1">
      <alignment horizontal="center" vertical="top" wrapText="1"/>
    </xf>
    <xf numFmtId="41" fontId="25" fillId="41" borderId="15" xfId="0" applyNumberFormat="1" applyFont="1" applyFill="1" applyBorder="1" applyAlignment="1">
      <alignment horizontal="center" vertical="center" wrapText="1"/>
    </xf>
    <xf numFmtId="41" fontId="25" fillId="41" borderId="16" xfId="0" applyNumberFormat="1" applyFont="1" applyFill="1" applyBorder="1" applyAlignment="1">
      <alignment horizontal="center" vertical="center" wrapText="1"/>
    </xf>
    <xf numFmtId="41" fontId="25" fillId="41" borderId="17" xfId="0" applyNumberFormat="1" applyFont="1" applyFill="1" applyBorder="1" applyAlignment="1">
      <alignment horizontal="center" vertical="center" wrapText="1"/>
    </xf>
    <xf numFmtId="0" fontId="30" fillId="0" borderId="0" xfId="43" applyFont="1"/>
    <xf numFmtId="0" fontId="30" fillId="0" borderId="0" xfId="43" applyFont="1" applyAlignment="1"/>
    <xf numFmtId="0" fontId="31" fillId="33" borderId="0" xfId="43" applyFont="1" applyFill="1" applyBorder="1" applyAlignment="1">
      <alignment horizontal="center" vertical="center" wrapText="1"/>
    </xf>
    <xf numFmtId="0" fontId="31" fillId="33" borderId="14" xfId="43" applyFont="1" applyFill="1" applyBorder="1" applyAlignment="1">
      <alignment horizontal="center" vertical="center" wrapText="1"/>
    </xf>
    <xf numFmtId="189" fontId="32" fillId="0" borderId="0" xfId="44" applyNumberFormat="1" applyFont="1"/>
    <xf numFmtId="0" fontId="32" fillId="0" borderId="0" xfId="43" applyFont="1"/>
    <xf numFmtId="0" fontId="30" fillId="40" borderId="20" xfId="43" applyFont="1" applyFill="1" applyBorder="1" applyAlignment="1">
      <alignment vertical="center" wrapText="1"/>
    </xf>
    <xf numFmtId="188" fontId="32" fillId="0" borderId="24" xfId="44" applyFont="1" applyBorder="1" applyAlignment="1">
      <alignment vertical="center"/>
    </xf>
    <xf numFmtId="0" fontId="32" fillId="0" borderId="0" xfId="0" applyFont="1"/>
    <xf numFmtId="188" fontId="32" fillId="0" borderId="22" xfId="44" applyFont="1" applyBorder="1" applyAlignment="1">
      <alignment vertical="center"/>
    </xf>
    <xf numFmtId="0" fontId="33" fillId="0" borderId="0" xfId="43" applyFont="1"/>
    <xf numFmtId="189" fontId="33" fillId="34" borderId="19" xfId="44" applyNumberFormat="1" applyFont="1" applyFill="1" applyBorder="1" applyAlignment="1">
      <alignment horizontal="center" vertical="center" wrapText="1"/>
    </xf>
    <xf numFmtId="189" fontId="33" fillId="34" borderId="22" xfId="44" applyNumberFormat="1" applyFont="1" applyFill="1" applyBorder="1" applyAlignment="1">
      <alignment horizontal="center" vertical="center" wrapText="1"/>
    </xf>
    <xf numFmtId="0" fontId="34" fillId="0" borderId="23" xfId="43" applyFont="1" applyBorder="1" applyAlignment="1">
      <alignment vertical="top" wrapText="1"/>
    </xf>
    <xf numFmtId="189" fontId="34" fillId="0" borderId="23" xfId="44" applyNumberFormat="1" applyFont="1" applyBorder="1" applyAlignment="1">
      <alignment vertical="top" wrapText="1"/>
    </xf>
    <xf numFmtId="0" fontId="34" fillId="0" borderId="0" xfId="43" applyFont="1" applyAlignment="1">
      <alignment vertical="top"/>
    </xf>
    <xf numFmtId="187" fontId="34" fillId="0" borderId="0" xfId="42" applyNumberFormat="1" applyFont="1" applyAlignment="1">
      <alignment vertical="top"/>
    </xf>
    <xf numFmtId="187" fontId="34" fillId="0" borderId="0" xfId="43" applyNumberFormat="1" applyFont="1" applyAlignment="1">
      <alignment vertical="top"/>
    </xf>
    <xf numFmtId="0" fontId="34" fillId="0" borderId="24" xfId="43" applyFont="1" applyBorder="1" applyAlignment="1">
      <alignment vertical="top" wrapText="1"/>
    </xf>
    <xf numFmtId="189" fontId="34" fillId="0" borderId="24" xfId="44" applyNumberFormat="1" applyFont="1" applyBorder="1" applyAlignment="1">
      <alignment vertical="top" wrapText="1"/>
    </xf>
    <xf numFmtId="0" fontId="34" fillId="0" borderId="25" xfId="43" applyFont="1" applyBorder="1" applyAlignment="1">
      <alignment vertical="top" wrapText="1"/>
    </xf>
    <xf numFmtId="189" fontId="34" fillId="0" borderId="25" xfId="44" applyNumberFormat="1" applyFont="1" applyBorder="1" applyAlignment="1">
      <alignment vertical="top" wrapText="1"/>
    </xf>
    <xf numFmtId="0" fontId="33" fillId="42" borderId="20" xfId="43" applyFont="1" applyFill="1" applyBorder="1" applyAlignment="1">
      <alignment horizontal="center" vertical="center" wrapText="1"/>
    </xf>
    <xf numFmtId="189" fontId="33" fillId="42" borderId="20" xfId="44" applyNumberFormat="1" applyFont="1" applyFill="1" applyBorder="1" applyAlignment="1">
      <alignment horizontal="center" vertical="center" wrapText="1"/>
    </xf>
    <xf numFmtId="189" fontId="34" fillId="0" borderId="0" xfId="44" applyNumberFormat="1" applyFont="1"/>
    <xf numFmtId="0" fontId="34" fillId="0" borderId="0" xfId="43" applyFont="1"/>
    <xf numFmtId="189" fontId="34" fillId="0" borderId="0" xfId="44" applyNumberFormat="1" applyFont="1" applyAlignment="1">
      <alignment horizontal="left" vertical="center" wrapText="1"/>
    </xf>
    <xf numFmtId="0" fontId="34" fillId="0" borderId="0" xfId="43" applyFont="1" applyAlignment="1">
      <alignment horizontal="left" vertical="center" indent="1"/>
    </xf>
    <xf numFmtId="189" fontId="34" fillId="0" borderId="0" xfId="44" applyNumberFormat="1" applyFont="1" applyAlignment="1">
      <alignment vertical="center" wrapText="1"/>
    </xf>
    <xf numFmtId="189" fontId="33" fillId="0" borderId="0" xfId="44" applyNumberFormat="1" applyFont="1" applyAlignment="1">
      <alignment vertical="center" wrapText="1"/>
    </xf>
    <xf numFmtId="0" fontId="33" fillId="0" borderId="0" xfId="43" applyFont="1" applyAlignment="1">
      <alignment horizontal="left" vertical="center" indent="1"/>
    </xf>
    <xf numFmtId="189" fontId="34" fillId="0" borderId="0" xfId="44" applyNumberFormat="1" applyFont="1" applyAlignment="1">
      <alignment vertical="center"/>
    </xf>
    <xf numFmtId="0" fontId="33" fillId="42" borderId="0" xfId="43" applyFont="1" applyFill="1" applyAlignment="1">
      <alignment horizontal="center" vertical="center" wrapText="1"/>
    </xf>
    <xf numFmtId="189" fontId="33" fillId="42" borderId="0" xfId="44" applyNumberFormat="1" applyFont="1" applyFill="1" applyAlignment="1">
      <alignment vertical="center"/>
    </xf>
    <xf numFmtId="189" fontId="33" fillId="42" borderId="0" xfId="44" applyNumberFormat="1" applyFont="1" applyFill="1" applyAlignment="1">
      <alignment vertical="center" wrapText="1"/>
    </xf>
    <xf numFmtId="0" fontId="34" fillId="0" borderId="0" xfId="43" applyFont="1" applyAlignment="1">
      <alignment vertical="center" wrapText="1"/>
    </xf>
    <xf numFmtId="0" fontId="34" fillId="0" borderId="0" xfId="43" applyFont="1" applyAlignment="1">
      <alignment horizontal="left" vertical="center" wrapText="1" indent="1"/>
    </xf>
    <xf numFmtId="189" fontId="30" fillId="34" borderId="20" xfId="44" applyNumberFormat="1" applyFont="1" applyFill="1" applyBorder="1" applyAlignment="1">
      <alignment horizontal="center" vertical="center"/>
    </xf>
    <xf numFmtId="188" fontId="30" fillId="34" borderId="20" xfId="44" applyFont="1" applyFill="1" applyBorder="1" applyAlignment="1">
      <alignment horizontal="center" vertical="center"/>
    </xf>
    <xf numFmtId="189" fontId="30" fillId="40" borderId="20" xfId="44" applyNumberFormat="1" applyFont="1" applyFill="1" applyBorder="1" applyAlignment="1">
      <alignment vertical="center"/>
    </xf>
    <xf numFmtId="189" fontId="32" fillId="0" borderId="24" xfId="44" applyNumberFormat="1" applyFont="1" applyBorder="1" applyAlignment="1">
      <alignment vertical="center"/>
    </xf>
    <xf numFmtId="3" fontId="32" fillId="0" borderId="24" xfId="0" applyNumberFormat="1" applyFont="1" applyBorder="1" applyAlignment="1"/>
    <xf numFmtId="0" fontId="32" fillId="0" borderId="24" xfId="0" applyFont="1" applyBorder="1" applyAlignment="1"/>
    <xf numFmtId="3" fontId="30" fillId="0" borderId="24" xfId="0" applyNumberFormat="1" applyFont="1" applyBorder="1" applyAlignment="1"/>
    <xf numFmtId="187" fontId="30" fillId="0" borderId="24" xfId="42" applyNumberFormat="1" applyFont="1" applyBorder="1" applyAlignment="1"/>
    <xf numFmtId="0" fontId="30" fillId="0" borderId="24" xfId="0" applyFont="1" applyBorder="1" applyAlignment="1"/>
    <xf numFmtId="187" fontId="32" fillId="0" borderId="24" xfId="42" applyNumberFormat="1" applyFont="1" applyBorder="1" applyAlignment="1"/>
    <xf numFmtId="187" fontId="32" fillId="0" borderId="24" xfId="42" applyNumberFormat="1" applyFont="1" applyBorder="1" applyAlignment="1">
      <alignment vertical="center"/>
    </xf>
    <xf numFmtId="189" fontId="32" fillId="0" borderId="0" xfId="44" applyNumberFormat="1" applyFont="1" applyAlignment="1"/>
    <xf numFmtId="188" fontId="32" fillId="0" borderId="0" xfId="44" applyFont="1" applyAlignment="1"/>
    <xf numFmtId="0" fontId="32" fillId="0" borderId="22" xfId="43" applyFont="1" applyBorder="1" applyAlignment="1">
      <alignment horizontal="left" vertical="center" wrapText="1" indent="2"/>
    </xf>
    <xf numFmtId="189" fontId="32" fillId="0" borderId="22" xfId="44" applyNumberFormat="1" applyFont="1" applyBorder="1" applyAlignment="1">
      <alignment vertical="center"/>
    </xf>
    <xf numFmtId="0" fontId="32" fillId="0" borderId="28" xfId="43" applyFont="1" applyBorder="1" applyAlignment="1">
      <alignment horizontal="left" vertical="center" wrapText="1" indent="2"/>
    </xf>
    <xf numFmtId="0" fontId="32" fillId="0" borderId="28" xfId="0" applyFont="1" applyBorder="1" applyAlignment="1">
      <alignment horizontal="left" wrapText="1" indent="2"/>
    </xf>
    <xf numFmtId="0" fontId="30" fillId="0" borderId="28" xfId="0" applyFont="1" applyBorder="1" applyAlignment="1">
      <alignment wrapText="1"/>
    </xf>
    <xf numFmtId="0" fontId="32" fillId="0" borderId="24" xfId="43" applyFont="1" applyBorder="1" applyAlignment="1">
      <alignment horizontal="left" vertical="center" wrapText="1" indent="2"/>
    </xf>
    <xf numFmtId="0" fontId="32" fillId="0" borderId="24" xfId="43" applyFont="1" applyBorder="1" applyAlignment="1">
      <alignment horizontal="left" vertical="top" wrapText="1" indent="2"/>
    </xf>
    <xf numFmtId="189" fontId="32" fillId="0" borderId="24" xfId="44" applyNumberFormat="1" applyFont="1" applyBorder="1" applyAlignment="1">
      <alignment vertical="top"/>
    </xf>
    <xf numFmtId="188" fontId="32" fillId="0" borderId="24" xfId="44" applyFont="1" applyBorder="1" applyAlignment="1">
      <alignment vertical="top"/>
    </xf>
    <xf numFmtId="0" fontId="32" fillId="0" borderId="25" xfId="43" applyFont="1" applyBorder="1" applyAlignment="1">
      <alignment horizontal="left" vertical="center" wrapText="1" indent="2"/>
    </xf>
    <xf numFmtId="189" fontId="32" fillId="0" borderId="25" xfId="44" applyNumberFormat="1" applyFont="1" applyBorder="1" applyAlignment="1">
      <alignment vertical="center"/>
    </xf>
    <xf numFmtId="188" fontId="32" fillId="0" borderId="25" xfId="44" applyFont="1" applyBorder="1" applyAlignment="1">
      <alignment vertical="center"/>
    </xf>
    <xf numFmtId="0" fontId="30" fillId="0" borderId="23" xfId="43" applyFont="1" applyBorder="1" applyAlignment="1">
      <alignment vertical="center" wrapText="1"/>
    </xf>
    <xf numFmtId="189" fontId="30" fillId="0" borderId="23" xfId="44" applyNumberFormat="1" applyFont="1" applyBorder="1" applyAlignment="1">
      <alignment vertical="center"/>
    </xf>
    <xf numFmtId="188" fontId="30" fillId="0" borderId="23" xfId="44" applyFont="1" applyBorder="1" applyAlignment="1">
      <alignment vertical="center"/>
    </xf>
    <xf numFmtId="0" fontId="32" fillId="0" borderId="29" xfId="0" applyFont="1" applyBorder="1" applyAlignment="1">
      <alignment horizontal="left" wrapText="1" indent="2"/>
    </xf>
    <xf numFmtId="3" fontId="32" fillId="0" borderId="25" xfId="0" applyNumberFormat="1" applyFont="1" applyBorder="1" applyAlignment="1"/>
    <xf numFmtId="187" fontId="32" fillId="0" borderId="25" xfId="42" applyNumberFormat="1" applyFont="1" applyBorder="1" applyAlignment="1"/>
    <xf numFmtId="0" fontId="32" fillId="0" borderId="25" xfId="0" applyFont="1" applyBorder="1" applyAlignment="1"/>
    <xf numFmtId="0" fontId="30" fillId="0" borderId="30" xfId="43" applyFont="1" applyBorder="1" applyAlignment="1">
      <alignment vertical="center" wrapText="1"/>
    </xf>
    <xf numFmtId="0" fontId="30" fillId="0" borderId="20" xfId="43" applyFont="1" applyBorder="1" applyAlignment="1">
      <alignment horizontal="center" vertical="center" wrapText="1"/>
    </xf>
    <xf numFmtId="189" fontId="30" fillId="0" borderId="20" xfId="44" applyNumberFormat="1" applyFont="1" applyBorder="1" applyAlignment="1">
      <alignment vertical="center"/>
    </xf>
    <xf numFmtId="2" fontId="34" fillId="0" borderId="0" xfId="44" applyNumberFormat="1" applyFont="1" applyAlignment="1">
      <alignment horizontal="center"/>
    </xf>
    <xf numFmtId="0" fontId="34" fillId="0" borderId="0" xfId="43" applyFont="1" applyAlignment="1">
      <alignment horizontal="right" vertical="center" indent="1"/>
    </xf>
    <xf numFmtId="0" fontId="34" fillId="0" borderId="0" xfId="44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33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0" fontId="30" fillId="0" borderId="0" xfId="43" applyFont="1" applyAlignment="1">
      <alignment horizontal="center" wrapText="1"/>
    </xf>
    <xf numFmtId="0" fontId="31" fillId="33" borderId="0" xfId="43" applyFont="1" applyFill="1" applyBorder="1" applyAlignment="1">
      <alignment horizontal="center" wrapText="1"/>
    </xf>
    <xf numFmtId="0" fontId="33" fillId="34" borderId="18" xfId="43" applyFont="1" applyFill="1" applyBorder="1" applyAlignment="1">
      <alignment horizontal="center" vertical="center" wrapText="1"/>
    </xf>
    <xf numFmtId="0" fontId="33" fillId="34" borderId="21" xfId="43" applyFont="1" applyFill="1" applyBorder="1" applyAlignment="1">
      <alignment horizontal="center" vertical="center" wrapText="1"/>
    </xf>
    <xf numFmtId="189" fontId="33" fillId="34" borderId="18" xfId="44" applyNumberFormat="1" applyFont="1" applyFill="1" applyBorder="1" applyAlignment="1">
      <alignment horizontal="center" vertical="center" wrapText="1"/>
    </xf>
    <xf numFmtId="189" fontId="33" fillId="34" borderId="21" xfId="44" applyNumberFormat="1" applyFont="1" applyFill="1" applyBorder="1" applyAlignment="1">
      <alignment horizontal="center" vertical="center" wrapText="1"/>
    </xf>
    <xf numFmtId="189" fontId="33" fillId="34" borderId="20" xfId="44" applyNumberFormat="1" applyFont="1" applyFill="1" applyBorder="1" applyAlignment="1">
      <alignment horizontal="center" vertical="center" wrapText="1"/>
    </xf>
    <xf numFmtId="0" fontId="33" fillId="0" borderId="0" xfId="43" applyFont="1" applyAlignment="1">
      <alignment wrapText="1"/>
    </xf>
    <xf numFmtId="0" fontId="33" fillId="0" borderId="0" xfId="43" applyFont="1" applyAlignment="1">
      <alignment horizontal="left" vertical="center" wrapText="1"/>
    </xf>
    <xf numFmtId="189" fontId="34" fillId="0" borderId="0" xfId="44" applyNumberFormat="1" applyFont="1" applyAlignment="1">
      <alignment horizontal="left" vertical="center" wrapText="1" indent="2"/>
    </xf>
    <xf numFmtId="189" fontId="33" fillId="0" borderId="0" xfId="44" applyNumberFormat="1" applyFont="1" applyAlignment="1">
      <alignment horizontal="center" vertical="center" wrapText="1"/>
    </xf>
    <xf numFmtId="0" fontId="35" fillId="0" borderId="0" xfId="43" applyFont="1" applyAlignment="1">
      <alignment horizontal="center" vertical="center"/>
    </xf>
    <xf numFmtId="0" fontId="36" fillId="33" borderId="0" xfId="43" applyFont="1" applyFill="1" applyAlignment="1">
      <alignment horizontal="center" vertical="top" wrapText="1"/>
    </xf>
    <xf numFmtId="0" fontId="30" fillId="34" borderId="26" xfId="43" applyFont="1" applyFill="1" applyBorder="1" applyAlignment="1">
      <alignment horizontal="center" vertical="center" wrapText="1"/>
    </xf>
    <xf numFmtId="0" fontId="30" fillId="34" borderId="27" xfId="43" applyFont="1" applyFill="1" applyBorder="1" applyAlignment="1">
      <alignment horizontal="center" vertical="center" wrapText="1"/>
    </xf>
    <xf numFmtId="0" fontId="30" fillId="34" borderId="19" xfId="43" applyFont="1" applyFill="1" applyBorder="1" applyAlignment="1">
      <alignment horizontal="center" vertical="center"/>
    </xf>
    <xf numFmtId="0" fontId="28" fillId="41" borderId="13" xfId="0" applyFont="1" applyFill="1" applyBorder="1" applyAlignment="1">
      <alignment horizontal="center" vertical="center" wrapText="1"/>
    </xf>
    <xf numFmtId="0" fontId="28" fillId="41" borderId="13" xfId="0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33" borderId="0" xfId="0" applyFont="1" applyFill="1" applyAlignment="1">
      <alignment horizontal="left" vertical="top" wrapText="1"/>
    </xf>
    <xf numFmtId="0" fontId="25" fillId="41" borderId="12" xfId="0" applyFont="1" applyFill="1" applyBorder="1" applyAlignment="1">
      <alignment horizontal="center" vertical="center" wrapText="1"/>
    </xf>
    <xf numFmtId="0" fontId="25" fillId="41" borderId="10" xfId="0" applyFont="1" applyFill="1" applyBorder="1" applyAlignment="1">
      <alignment horizontal="center" vertical="center" wrapText="1"/>
    </xf>
    <xf numFmtId="41" fontId="25" fillId="41" borderId="11" xfId="0" applyNumberFormat="1" applyFont="1" applyFill="1" applyBorder="1" applyAlignment="1">
      <alignment horizontal="center" vertical="center" wrapText="1"/>
    </xf>
    <xf numFmtId="41" fontId="25" fillId="41" borderId="12" xfId="0" applyNumberFormat="1" applyFont="1" applyFill="1" applyBorder="1" applyAlignment="1">
      <alignment horizontal="center" vertical="center" wrapText="1"/>
    </xf>
    <xf numFmtId="189" fontId="37" fillId="0" borderId="29" xfId="44" applyNumberFormat="1" applyFont="1" applyBorder="1" applyAlignment="1">
      <alignment horizontal="center" vertical="center" wrapText="1"/>
    </xf>
    <xf numFmtId="189" fontId="37" fillId="0" borderId="31" xfId="44" applyNumberFormat="1" applyFont="1" applyBorder="1" applyAlignment="1">
      <alignment horizontal="center" vertical="center" wrapText="1"/>
    </xf>
    <xf numFmtId="189" fontId="37" fillId="0" borderId="32" xfId="44" applyNumberFormat="1" applyFont="1" applyBorder="1" applyAlignment="1">
      <alignment horizontal="center" vertical="center" wrapText="1"/>
    </xf>
    <xf numFmtId="189" fontId="37" fillId="0" borderId="33" xfId="44" applyNumberFormat="1" applyFont="1" applyBorder="1" applyAlignment="1">
      <alignment horizontal="center" vertical="center" wrapText="1"/>
    </xf>
    <xf numFmtId="189" fontId="37" fillId="0" borderId="0" xfId="44" applyNumberFormat="1" applyFont="1" applyBorder="1" applyAlignment="1">
      <alignment horizontal="center" vertical="center" wrapText="1"/>
    </xf>
    <xf numFmtId="189" fontId="37" fillId="0" borderId="34" xfId="44" applyNumberFormat="1" applyFont="1" applyBorder="1" applyAlignment="1">
      <alignment horizontal="center" vertical="center" wrapText="1"/>
    </xf>
    <xf numFmtId="189" fontId="37" fillId="0" borderId="30" xfId="44" applyNumberFormat="1" applyFont="1" applyBorder="1" applyAlignment="1">
      <alignment horizontal="center" vertical="center" wrapText="1"/>
    </xf>
    <xf numFmtId="189" fontId="37" fillId="0" borderId="35" xfId="44" applyNumberFormat="1" applyFont="1" applyBorder="1" applyAlignment="1">
      <alignment horizontal="center" vertical="center" wrapText="1"/>
    </xf>
    <xf numFmtId="189" fontId="37" fillId="0" borderId="36" xfId="44" applyNumberFormat="1" applyFont="1" applyBorder="1" applyAlignment="1">
      <alignment horizontal="center" vertical="center" wrapText="1"/>
    </xf>
    <xf numFmtId="0" fontId="25" fillId="41" borderId="11" xfId="0" applyFont="1" applyFill="1" applyBorder="1" applyAlignment="1">
      <alignment horizontal="center" vertical="center" wrapText="1"/>
    </xf>
    <xf numFmtId="0" fontId="25" fillId="41" borderId="37" xfId="0" applyFont="1" applyFill="1" applyBorder="1" applyAlignment="1">
      <alignment horizontal="center" vertical="center" wrapText="1"/>
    </xf>
    <xf numFmtId="41" fontId="25" fillId="41" borderId="38" xfId="0" applyNumberFormat="1" applyFont="1" applyFill="1" applyBorder="1" applyAlignment="1">
      <alignment horizontal="center" vertical="center" wrapText="1"/>
    </xf>
    <xf numFmtId="41" fontId="25" fillId="41" borderId="39" xfId="0" applyNumberFormat="1" applyFont="1" applyFill="1" applyBorder="1" applyAlignment="1">
      <alignment horizontal="center" vertical="center" wrapText="1"/>
    </xf>
    <xf numFmtId="41" fontId="25" fillId="41" borderId="40" xfId="0" applyNumberFormat="1" applyFont="1" applyFill="1" applyBorder="1" applyAlignment="1">
      <alignment horizontal="center" vertical="center" wrapText="1"/>
    </xf>
    <xf numFmtId="41" fontId="25" fillId="41" borderId="41" xfId="0" applyNumberFormat="1" applyFont="1" applyFill="1" applyBorder="1" applyAlignment="1">
      <alignment horizontal="center" vertical="center" wrapText="1"/>
    </xf>
    <xf numFmtId="41" fontId="25" fillId="41" borderId="42" xfId="0" applyNumberFormat="1" applyFont="1" applyFill="1" applyBorder="1" applyAlignment="1">
      <alignment horizontal="center" vertical="center" wrapText="1"/>
    </xf>
    <xf numFmtId="41" fontId="25" fillId="41" borderId="43" xfId="0" applyNumberFormat="1" applyFont="1" applyFill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0</xdr:row>
      <xdr:rowOff>361950</xdr:rowOff>
    </xdr:from>
    <xdr:to>
      <xdr:col>6</xdr:col>
      <xdr:colOff>581025</xdr:colOff>
      <xdr:row>1</xdr:row>
      <xdr:rowOff>285750</xdr:rowOff>
    </xdr:to>
    <xdr:sp macro="" textlink="">
      <xdr:nvSpPr>
        <xdr:cNvPr id="4" name="Rectangular Callout 3"/>
        <xdr:cNvSpPr/>
      </xdr:nvSpPr>
      <xdr:spPr>
        <a:xfrm>
          <a:off x="9934575" y="361950"/>
          <a:ext cx="771525" cy="295275"/>
        </a:xfrm>
        <a:prstGeom prst="wedgeRectCallout">
          <a:avLst>
            <a:gd name="adj1" fmla="val 20725"/>
            <a:gd name="adj2" fmla="val 1044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100"/>
            <a:t>แทรกเพิ่ม</a:t>
          </a:r>
        </a:p>
      </xdr:txBody>
    </xdr:sp>
    <xdr:clientData/>
  </xdr:twoCellAnchor>
  <xdr:twoCellAnchor>
    <xdr:from>
      <xdr:col>0</xdr:col>
      <xdr:colOff>3733800</xdr:colOff>
      <xdr:row>0</xdr:row>
      <xdr:rowOff>276225</xdr:rowOff>
    </xdr:from>
    <xdr:to>
      <xdr:col>2</xdr:col>
      <xdr:colOff>485774</xdr:colOff>
      <xdr:row>2</xdr:row>
      <xdr:rowOff>38100</xdr:rowOff>
    </xdr:to>
    <xdr:sp macro="" textlink="">
      <xdr:nvSpPr>
        <xdr:cNvPr id="5" name="Rectangular Callout 4"/>
        <xdr:cNvSpPr/>
      </xdr:nvSpPr>
      <xdr:spPr>
        <a:xfrm>
          <a:off x="3733800" y="276225"/>
          <a:ext cx="2828924" cy="485775"/>
        </a:xfrm>
        <a:prstGeom prst="wedgeRectCallout">
          <a:avLst>
            <a:gd name="adj1" fmla="val 37919"/>
            <a:gd name="adj2" fmla="val 90710"/>
          </a:avLst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050"/>
            <a:t>ออกจากระบบแต่กรอกข้อมูลใหม่</a:t>
          </a:r>
        </a:p>
      </xdr:txBody>
    </xdr:sp>
    <xdr:clientData/>
  </xdr:twoCellAnchor>
  <xdr:twoCellAnchor>
    <xdr:from>
      <xdr:col>3</xdr:col>
      <xdr:colOff>9525</xdr:colOff>
      <xdr:row>1</xdr:row>
      <xdr:rowOff>9525</xdr:rowOff>
    </xdr:from>
    <xdr:to>
      <xdr:col>5</xdr:col>
      <xdr:colOff>600075</xdr:colOff>
      <xdr:row>1</xdr:row>
      <xdr:rowOff>304800</xdr:rowOff>
    </xdr:to>
    <xdr:sp macro="" textlink="">
      <xdr:nvSpPr>
        <xdr:cNvPr id="6" name="Rectangular Callout 5"/>
        <xdr:cNvSpPr/>
      </xdr:nvSpPr>
      <xdr:spPr>
        <a:xfrm>
          <a:off x="7172325" y="381000"/>
          <a:ext cx="2619375" cy="295275"/>
        </a:xfrm>
        <a:prstGeom prst="wedgeRectCallout">
          <a:avLst>
            <a:gd name="adj1" fmla="val 20725"/>
            <a:gd name="adj2" fmla="val 104435"/>
          </a:avLst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100"/>
            <a:t>ออกจากระบบ</a:t>
          </a:r>
        </a:p>
      </xdr:txBody>
    </xdr:sp>
    <xdr:clientData/>
  </xdr:twoCellAnchor>
  <xdr:twoCellAnchor>
    <xdr:from>
      <xdr:col>0</xdr:col>
      <xdr:colOff>2600324</xdr:colOff>
      <xdr:row>15</xdr:row>
      <xdr:rowOff>266699</xdr:rowOff>
    </xdr:from>
    <xdr:to>
      <xdr:col>4</xdr:col>
      <xdr:colOff>657224</xdr:colOff>
      <xdr:row>17</xdr:row>
      <xdr:rowOff>200025</xdr:rowOff>
    </xdr:to>
    <xdr:sp macro="" textlink="">
      <xdr:nvSpPr>
        <xdr:cNvPr id="7" name="Rounded Rectangular Callout 6"/>
        <xdr:cNvSpPr/>
      </xdr:nvSpPr>
      <xdr:spPr>
        <a:xfrm>
          <a:off x="2600324" y="5010149"/>
          <a:ext cx="6143625" cy="466726"/>
        </a:xfrm>
        <a:prstGeom prst="wedgeRoundRectCallout">
          <a:avLst>
            <a:gd name="adj1" fmla="val 49955"/>
            <a:gd name="adj2" fmla="val 2571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/>
            <a:t>เรียกรายงานจากระบบบันทึกคำขอตั้งงบประมาณ</a:t>
          </a:r>
        </a:p>
        <a:p>
          <a:pPr algn="ctr"/>
          <a:endParaRPr lang="th-TH" sz="2400" b="1">
            <a:solidFill>
              <a:srgbClr val="FF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workbookViewId="0">
      <selection activeCell="A21" sqref="A21"/>
    </sheetView>
  </sheetViews>
  <sheetFormatPr defaultRowHeight="14.25" x14ac:dyDescent="0.2"/>
  <cols>
    <col min="1" max="1" width="36" bestFit="1" customWidth="1"/>
    <col min="2" max="2" width="10.375" customWidth="1"/>
    <col min="3" max="4" width="11.375" customWidth="1"/>
    <col min="5" max="5" width="7.625" customWidth="1"/>
    <col min="6" max="6" width="36" bestFit="1" customWidth="1"/>
  </cols>
  <sheetData>
    <row r="1" spans="1:6" ht="12.75" customHeight="1" x14ac:dyDescent="0.2">
      <c r="A1" s="142" t="s">
        <v>0</v>
      </c>
      <c r="B1" s="142"/>
      <c r="C1" s="142"/>
      <c r="D1" s="142"/>
      <c r="E1" s="142"/>
    </row>
    <row r="2" spans="1:6" x14ac:dyDescent="0.2">
      <c r="A2" s="143" t="s">
        <v>1</v>
      </c>
      <c r="B2" s="143"/>
      <c r="C2" s="143"/>
      <c r="D2" s="143"/>
      <c r="E2" s="143"/>
      <c r="F2" s="143"/>
    </row>
    <row r="3" spans="1:6" x14ac:dyDescent="0.2">
      <c r="A3" s="144" t="s">
        <v>2</v>
      </c>
      <c r="B3" s="2" t="s">
        <v>3</v>
      </c>
      <c r="C3" s="144" t="s">
        <v>5</v>
      </c>
      <c r="D3" s="144"/>
      <c r="E3" s="144"/>
      <c r="F3" s="144" t="s">
        <v>7</v>
      </c>
    </row>
    <row r="4" spans="1:6" x14ac:dyDescent="0.2">
      <c r="A4" s="144"/>
      <c r="B4" s="2" t="s">
        <v>4</v>
      </c>
      <c r="C4" s="144" t="s">
        <v>6</v>
      </c>
      <c r="D4" s="144"/>
      <c r="E4" s="144"/>
      <c r="F4" s="144"/>
    </row>
    <row r="5" spans="1:6" x14ac:dyDescent="0.2">
      <c r="A5" s="144"/>
      <c r="B5" s="2"/>
      <c r="C5" s="2" t="s">
        <v>8</v>
      </c>
      <c r="D5" s="2">
        <v>-1</v>
      </c>
      <c r="E5" s="2">
        <v>-2</v>
      </c>
      <c r="F5" s="144"/>
    </row>
    <row r="6" spans="1:6" x14ac:dyDescent="0.2">
      <c r="A6" s="144"/>
      <c r="B6" s="2"/>
      <c r="C6" s="2" t="s">
        <v>9</v>
      </c>
      <c r="D6" s="2" t="s">
        <v>10</v>
      </c>
      <c r="E6" s="2" t="s">
        <v>11</v>
      </c>
      <c r="F6" s="144"/>
    </row>
    <row r="7" spans="1:6" x14ac:dyDescent="0.2">
      <c r="A7" s="3" t="s">
        <v>9</v>
      </c>
      <c r="B7" s="4">
        <v>73084400</v>
      </c>
      <c r="C7" s="4">
        <v>126470600</v>
      </c>
      <c r="D7" s="4">
        <v>126470600</v>
      </c>
      <c r="E7" s="3" t="s">
        <v>12</v>
      </c>
      <c r="F7" s="3"/>
    </row>
    <row r="8" spans="1:6" x14ac:dyDescent="0.2">
      <c r="A8" s="5" t="s">
        <v>13</v>
      </c>
      <c r="B8" s="6" t="s">
        <v>12</v>
      </c>
      <c r="C8" s="7">
        <v>3299000</v>
      </c>
      <c r="D8" s="7">
        <v>3299000</v>
      </c>
      <c r="E8" s="6" t="s">
        <v>12</v>
      </c>
      <c r="F8" s="6"/>
    </row>
    <row r="9" spans="1:6" x14ac:dyDescent="0.2">
      <c r="A9" s="8" t="s">
        <v>14</v>
      </c>
      <c r="B9" s="9" t="s">
        <v>12</v>
      </c>
      <c r="C9" s="10">
        <v>1118500</v>
      </c>
      <c r="D9" s="10">
        <v>1118500</v>
      </c>
      <c r="E9" s="9" t="s">
        <v>12</v>
      </c>
      <c r="F9" s="9"/>
    </row>
    <row r="10" spans="1:6" ht="25.5" x14ac:dyDescent="0.2">
      <c r="A10" s="11" t="s">
        <v>15</v>
      </c>
      <c r="B10" s="12" t="s">
        <v>12</v>
      </c>
      <c r="C10" s="13">
        <v>1118500</v>
      </c>
      <c r="D10" s="13">
        <v>1118500</v>
      </c>
      <c r="E10" s="12" t="s">
        <v>12</v>
      </c>
      <c r="F10" s="12"/>
    </row>
    <row r="11" spans="1:6" ht="25.5" x14ac:dyDescent="0.2">
      <c r="A11" s="14" t="s">
        <v>16</v>
      </c>
      <c r="B11" s="15" t="s">
        <v>12</v>
      </c>
      <c r="C11" s="16">
        <v>1118500</v>
      </c>
      <c r="D11" s="16">
        <v>1118500</v>
      </c>
      <c r="E11" s="15" t="s">
        <v>12</v>
      </c>
      <c r="F11" s="15"/>
    </row>
    <row r="12" spans="1:6" x14ac:dyDescent="0.2">
      <c r="A12" s="17" t="s">
        <v>17</v>
      </c>
      <c r="B12" s="18" t="s">
        <v>12</v>
      </c>
      <c r="C12" s="19">
        <v>420500</v>
      </c>
      <c r="D12" s="19">
        <v>420500</v>
      </c>
      <c r="E12" s="18" t="s">
        <v>12</v>
      </c>
      <c r="F12" s="18"/>
    </row>
    <row r="13" spans="1:6" x14ac:dyDescent="0.2">
      <c r="A13" s="20" t="s">
        <v>18</v>
      </c>
      <c r="B13" s="21" t="s">
        <v>12</v>
      </c>
      <c r="C13" s="22">
        <v>420500</v>
      </c>
      <c r="D13" s="22">
        <v>420500</v>
      </c>
      <c r="E13" s="21" t="s">
        <v>12</v>
      </c>
      <c r="F13" s="21"/>
    </row>
    <row r="14" spans="1:6" x14ac:dyDescent="0.2">
      <c r="A14" s="23" t="s">
        <v>19</v>
      </c>
      <c r="B14" s="21" t="s">
        <v>12</v>
      </c>
      <c r="C14" s="22">
        <v>420500</v>
      </c>
      <c r="D14" s="22">
        <v>420500</v>
      </c>
      <c r="E14" s="21" t="s">
        <v>12</v>
      </c>
      <c r="F14" s="21"/>
    </row>
    <row r="15" spans="1:6" ht="38.25" x14ac:dyDescent="0.2">
      <c r="A15" s="24" t="s">
        <v>20</v>
      </c>
      <c r="B15" s="1" t="s">
        <v>12</v>
      </c>
      <c r="C15" s="25">
        <v>140160</v>
      </c>
      <c r="D15" s="25">
        <v>140160</v>
      </c>
      <c r="E15" s="1" t="s">
        <v>12</v>
      </c>
      <c r="F15" s="26" t="s">
        <v>21</v>
      </c>
    </row>
    <row r="16" spans="1:6" ht="30" x14ac:dyDescent="0.2">
      <c r="A16" s="24" t="s">
        <v>22</v>
      </c>
      <c r="B16" s="1" t="s">
        <v>12</v>
      </c>
      <c r="C16" s="25">
        <v>140180</v>
      </c>
      <c r="D16" s="25">
        <v>140180</v>
      </c>
      <c r="E16" s="1" t="s">
        <v>12</v>
      </c>
      <c r="F16" s="26" t="s">
        <v>23</v>
      </c>
    </row>
    <row r="17" spans="1:6" ht="38.25" x14ac:dyDescent="0.2">
      <c r="A17" s="24" t="s">
        <v>24</v>
      </c>
      <c r="B17" s="1" t="s">
        <v>12</v>
      </c>
      <c r="C17" s="25">
        <v>140160</v>
      </c>
      <c r="D17" s="25">
        <v>140160</v>
      </c>
      <c r="E17" s="1" t="s">
        <v>12</v>
      </c>
      <c r="F17" s="26" t="s">
        <v>25</v>
      </c>
    </row>
    <row r="18" spans="1:6" x14ac:dyDescent="0.2">
      <c r="A18" s="17" t="s">
        <v>26</v>
      </c>
      <c r="B18" s="18" t="s">
        <v>12</v>
      </c>
      <c r="C18" s="19">
        <v>698000</v>
      </c>
      <c r="D18" s="19">
        <v>698000</v>
      </c>
      <c r="E18" s="18" t="s">
        <v>12</v>
      </c>
      <c r="F18" s="18"/>
    </row>
    <row r="19" spans="1:6" x14ac:dyDescent="0.2">
      <c r="A19" s="20" t="s">
        <v>27</v>
      </c>
      <c r="B19" s="21" t="s">
        <v>12</v>
      </c>
      <c r="C19" s="22">
        <v>698000</v>
      </c>
      <c r="D19" s="22">
        <v>698000</v>
      </c>
      <c r="E19" s="21" t="s">
        <v>12</v>
      </c>
      <c r="F19" s="21"/>
    </row>
    <row r="20" spans="1:6" ht="30" x14ac:dyDescent="0.2">
      <c r="A20" s="24" t="s">
        <v>28</v>
      </c>
      <c r="B20" s="1" t="s">
        <v>12</v>
      </c>
      <c r="C20" s="25">
        <v>80000</v>
      </c>
      <c r="D20" s="25">
        <v>80000</v>
      </c>
      <c r="E20" s="1" t="s">
        <v>12</v>
      </c>
      <c r="F20" s="26" t="s">
        <v>29</v>
      </c>
    </row>
    <row r="21" spans="1:6" ht="45" x14ac:dyDescent="0.2">
      <c r="A21" s="24" t="s">
        <v>30</v>
      </c>
      <c r="B21" s="1" t="s">
        <v>12</v>
      </c>
      <c r="C21" s="25">
        <v>404500</v>
      </c>
      <c r="D21" s="25">
        <v>404500</v>
      </c>
      <c r="E21" s="1" t="s">
        <v>12</v>
      </c>
      <c r="F21" s="26" t="s">
        <v>31</v>
      </c>
    </row>
    <row r="22" spans="1:6" ht="45" x14ac:dyDescent="0.2">
      <c r="A22" s="24" t="s">
        <v>32</v>
      </c>
      <c r="B22" s="1" t="s">
        <v>12</v>
      </c>
      <c r="C22" s="25">
        <v>213500</v>
      </c>
      <c r="D22" s="25">
        <v>213500</v>
      </c>
      <c r="E22" s="1" t="s">
        <v>12</v>
      </c>
      <c r="F22" s="26" t="s">
        <v>33</v>
      </c>
    </row>
    <row r="23" spans="1:6" x14ac:dyDescent="0.2">
      <c r="A23" s="8" t="s">
        <v>34</v>
      </c>
      <c r="B23" s="9" t="s">
        <v>12</v>
      </c>
      <c r="C23" s="10">
        <v>2180500</v>
      </c>
      <c r="D23" s="10">
        <v>2180500</v>
      </c>
      <c r="E23" s="9" t="s">
        <v>12</v>
      </c>
      <c r="F23" s="9"/>
    </row>
    <row r="24" spans="1:6" x14ac:dyDescent="0.2">
      <c r="A24" s="11" t="s">
        <v>35</v>
      </c>
      <c r="B24" s="12" t="s">
        <v>12</v>
      </c>
      <c r="C24" s="13">
        <v>300000</v>
      </c>
      <c r="D24" s="13">
        <v>300000</v>
      </c>
      <c r="E24" s="12" t="s">
        <v>12</v>
      </c>
      <c r="F24" s="12"/>
    </row>
    <row r="25" spans="1:6" ht="25.5" x14ac:dyDescent="0.2">
      <c r="A25" s="14" t="s">
        <v>36</v>
      </c>
      <c r="B25" s="15" t="s">
        <v>12</v>
      </c>
      <c r="C25" s="16">
        <v>300000</v>
      </c>
      <c r="D25" s="16">
        <v>300000</v>
      </c>
      <c r="E25" s="15" t="s">
        <v>12</v>
      </c>
      <c r="F25" s="15"/>
    </row>
    <row r="26" spans="1:6" x14ac:dyDescent="0.2">
      <c r="A26" s="17" t="s">
        <v>37</v>
      </c>
      <c r="B26" s="18" t="s">
        <v>12</v>
      </c>
      <c r="C26" s="19">
        <v>300000</v>
      </c>
      <c r="D26" s="19">
        <v>300000</v>
      </c>
      <c r="E26" s="18" t="s">
        <v>12</v>
      </c>
      <c r="F26" s="18"/>
    </row>
    <row r="27" spans="1:6" ht="25.5" x14ac:dyDescent="0.2">
      <c r="A27" s="20" t="s">
        <v>38</v>
      </c>
      <c r="B27" s="21" t="s">
        <v>12</v>
      </c>
      <c r="C27" s="22">
        <v>300000</v>
      </c>
      <c r="D27" s="22">
        <v>300000</v>
      </c>
      <c r="E27" s="21" t="s">
        <v>12</v>
      </c>
      <c r="F27" s="21"/>
    </row>
    <row r="28" spans="1:6" ht="38.25" x14ac:dyDescent="0.2">
      <c r="A28" s="24" t="s">
        <v>39</v>
      </c>
      <c r="B28" s="1" t="s">
        <v>12</v>
      </c>
      <c r="C28" s="25">
        <v>300000</v>
      </c>
      <c r="D28" s="25">
        <v>300000</v>
      </c>
      <c r="E28" s="1" t="s">
        <v>12</v>
      </c>
      <c r="F28" s="26" t="s">
        <v>40</v>
      </c>
    </row>
    <row r="29" spans="1:6" ht="25.5" x14ac:dyDescent="0.2">
      <c r="A29" s="11" t="s">
        <v>41</v>
      </c>
      <c r="B29" s="12" t="s">
        <v>12</v>
      </c>
      <c r="C29" s="13">
        <v>1880500</v>
      </c>
      <c r="D29" s="13">
        <v>1880500</v>
      </c>
      <c r="E29" s="12" t="s">
        <v>12</v>
      </c>
      <c r="F29" s="12"/>
    </row>
    <row r="30" spans="1:6" ht="25.5" x14ac:dyDescent="0.2">
      <c r="A30" s="14" t="s">
        <v>42</v>
      </c>
      <c r="B30" s="15" t="s">
        <v>12</v>
      </c>
      <c r="C30" s="16">
        <v>1880500</v>
      </c>
      <c r="D30" s="16">
        <v>1880500</v>
      </c>
      <c r="E30" s="15" t="s">
        <v>12</v>
      </c>
      <c r="F30" s="15"/>
    </row>
    <row r="31" spans="1:6" x14ac:dyDescent="0.2">
      <c r="A31" s="17" t="s">
        <v>43</v>
      </c>
      <c r="B31" s="18" t="s">
        <v>12</v>
      </c>
      <c r="C31" s="19">
        <v>1464500</v>
      </c>
      <c r="D31" s="19">
        <v>1464500</v>
      </c>
      <c r="E31" s="18" t="s">
        <v>12</v>
      </c>
      <c r="F31" s="18"/>
    </row>
    <row r="32" spans="1:6" x14ac:dyDescent="0.2">
      <c r="A32" s="20" t="s">
        <v>44</v>
      </c>
      <c r="B32" s="21" t="s">
        <v>12</v>
      </c>
      <c r="C32" s="22">
        <v>1160000</v>
      </c>
      <c r="D32" s="22">
        <v>1160000</v>
      </c>
      <c r="E32" s="21" t="s">
        <v>12</v>
      </c>
      <c r="F32" s="21"/>
    </row>
    <row r="33" spans="1:6" ht="15" x14ac:dyDescent="0.2">
      <c r="A33" s="24" t="s">
        <v>45</v>
      </c>
      <c r="B33" s="1" t="s">
        <v>12</v>
      </c>
      <c r="C33" s="25">
        <v>250000</v>
      </c>
      <c r="D33" s="25">
        <v>250000</v>
      </c>
      <c r="E33" s="1" t="s">
        <v>12</v>
      </c>
      <c r="F33" s="26" t="s">
        <v>46</v>
      </c>
    </row>
    <row r="34" spans="1:6" ht="15" x14ac:dyDescent="0.2">
      <c r="A34" s="24" t="s">
        <v>47</v>
      </c>
      <c r="B34" s="1" t="s">
        <v>12</v>
      </c>
      <c r="C34" s="25">
        <v>10000</v>
      </c>
      <c r="D34" s="25">
        <v>10000</v>
      </c>
      <c r="E34" s="1" t="s">
        <v>12</v>
      </c>
      <c r="F34" s="26" t="s">
        <v>48</v>
      </c>
    </row>
    <row r="35" spans="1:6" ht="45" x14ac:dyDescent="0.2">
      <c r="A35" s="24" t="s">
        <v>49</v>
      </c>
      <c r="B35" s="1" t="s">
        <v>12</v>
      </c>
      <c r="C35" s="25">
        <v>50000</v>
      </c>
      <c r="D35" s="25">
        <v>50000</v>
      </c>
      <c r="E35" s="1" t="s">
        <v>12</v>
      </c>
      <c r="F35" s="26" t="s">
        <v>50</v>
      </c>
    </row>
    <row r="36" spans="1:6" ht="25.5" x14ac:dyDescent="0.2">
      <c r="A36" s="24" t="s">
        <v>51</v>
      </c>
      <c r="B36" s="1" t="s">
        <v>12</v>
      </c>
      <c r="C36" s="25">
        <v>700000</v>
      </c>
      <c r="D36" s="25">
        <v>700000</v>
      </c>
      <c r="E36" s="1" t="s">
        <v>12</v>
      </c>
      <c r="F36" s="26" t="s">
        <v>52</v>
      </c>
    </row>
    <row r="37" spans="1:6" ht="15" x14ac:dyDescent="0.2">
      <c r="A37" s="24" t="s">
        <v>53</v>
      </c>
      <c r="B37" s="1" t="s">
        <v>12</v>
      </c>
      <c r="C37" s="25">
        <v>150000</v>
      </c>
      <c r="D37" s="25">
        <v>150000</v>
      </c>
      <c r="E37" s="1" t="s">
        <v>12</v>
      </c>
      <c r="F37" s="26" t="s">
        <v>54</v>
      </c>
    </row>
    <row r="38" spans="1:6" x14ac:dyDescent="0.2">
      <c r="A38" s="20" t="s">
        <v>55</v>
      </c>
      <c r="B38" s="21" t="s">
        <v>12</v>
      </c>
      <c r="C38" s="22">
        <v>304500</v>
      </c>
      <c r="D38" s="22">
        <v>304500</v>
      </c>
      <c r="E38" s="21" t="s">
        <v>12</v>
      </c>
      <c r="F38" s="21"/>
    </row>
    <row r="39" spans="1:6" ht="15" x14ac:dyDescent="0.2">
      <c r="A39" s="24" t="s">
        <v>56</v>
      </c>
      <c r="B39" s="1" t="s">
        <v>12</v>
      </c>
      <c r="C39" s="25">
        <v>65000</v>
      </c>
      <c r="D39" s="25">
        <v>65000</v>
      </c>
      <c r="E39" s="1" t="s">
        <v>12</v>
      </c>
      <c r="F39" s="26" t="s">
        <v>57</v>
      </c>
    </row>
    <row r="40" spans="1:6" ht="15" x14ac:dyDescent="0.2">
      <c r="A40" s="24" t="s">
        <v>58</v>
      </c>
      <c r="B40" s="1" t="s">
        <v>12</v>
      </c>
      <c r="C40" s="25">
        <v>59500</v>
      </c>
      <c r="D40" s="25">
        <v>59500</v>
      </c>
      <c r="E40" s="1" t="s">
        <v>12</v>
      </c>
      <c r="F40" s="26" t="s">
        <v>59</v>
      </c>
    </row>
    <row r="41" spans="1:6" ht="15" x14ac:dyDescent="0.2">
      <c r="A41" s="24" t="s">
        <v>60</v>
      </c>
      <c r="B41" s="1" t="s">
        <v>12</v>
      </c>
      <c r="C41" s="25">
        <v>180000</v>
      </c>
      <c r="D41" s="25">
        <v>180000</v>
      </c>
      <c r="E41" s="1" t="s">
        <v>12</v>
      </c>
      <c r="F41" s="26" t="s">
        <v>61</v>
      </c>
    </row>
    <row r="42" spans="1:6" x14ac:dyDescent="0.2">
      <c r="A42" s="17" t="s">
        <v>62</v>
      </c>
      <c r="B42" s="18" t="s">
        <v>12</v>
      </c>
      <c r="C42" s="19">
        <v>416000</v>
      </c>
      <c r="D42" s="19">
        <v>416000</v>
      </c>
      <c r="E42" s="18" t="s">
        <v>12</v>
      </c>
      <c r="F42" s="18"/>
    </row>
    <row r="43" spans="1:6" ht="25.5" x14ac:dyDescent="0.2">
      <c r="A43" s="20" t="s">
        <v>63</v>
      </c>
      <c r="B43" s="21" t="s">
        <v>12</v>
      </c>
      <c r="C43" s="22">
        <v>416000</v>
      </c>
      <c r="D43" s="22">
        <v>416000</v>
      </c>
      <c r="E43" s="21" t="s">
        <v>12</v>
      </c>
      <c r="F43" s="21"/>
    </row>
    <row r="44" spans="1:6" ht="45" x14ac:dyDescent="0.2">
      <c r="A44" s="24" t="s">
        <v>64</v>
      </c>
      <c r="B44" s="1" t="s">
        <v>12</v>
      </c>
      <c r="C44" s="25">
        <v>100000</v>
      </c>
      <c r="D44" s="25">
        <v>100000</v>
      </c>
      <c r="E44" s="1" t="s">
        <v>12</v>
      </c>
      <c r="F44" s="26" t="s">
        <v>65</v>
      </c>
    </row>
    <row r="45" spans="1:6" ht="45" x14ac:dyDescent="0.2">
      <c r="A45" s="24" t="s">
        <v>66</v>
      </c>
      <c r="B45" s="1" t="s">
        <v>12</v>
      </c>
      <c r="C45" s="25">
        <v>75000</v>
      </c>
      <c r="D45" s="25">
        <v>75000</v>
      </c>
      <c r="E45" s="1" t="s">
        <v>12</v>
      </c>
      <c r="F45" s="26" t="s">
        <v>67</v>
      </c>
    </row>
    <row r="46" spans="1:6" ht="30" x14ac:dyDescent="0.2">
      <c r="A46" s="24" t="s">
        <v>68</v>
      </c>
      <c r="B46" s="1" t="s">
        <v>12</v>
      </c>
      <c r="C46" s="25">
        <v>11000</v>
      </c>
      <c r="D46" s="25">
        <v>11000</v>
      </c>
      <c r="E46" s="1" t="s">
        <v>12</v>
      </c>
      <c r="F46" s="26" t="s">
        <v>69</v>
      </c>
    </row>
    <row r="47" spans="1:6" ht="90" x14ac:dyDescent="0.2">
      <c r="A47" s="24" t="s">
        <v>70</v>
      </c>
      <c r="B47" s="1" t="s">
        <v>12</v>
      </c>
      <c r="C47" s="25">
        <v>100000</v>
      </c>
      <c r="D47" s="25">
        <v>100000</v>
      </c>
      <c r="E47" s="1" t="s">
        <v>12</v>
      </c>
      <c r="F47" s="26" t="s">
        <v>71</v>
      </c>
    </row>
    <row r="48" spans="1:6" ht="60" x14ac:dyDescent="0.2">
      <c r="A48" s="24" t="s">
        <v>72</v>
      </c>
      <c r="B48" s="1" t="s">
        <v>12</v>
      </c>
      <c r="C48" s="25">
        <v>30000</v>
      </c>
      <c r="D48" s="25">
        <v>30000</v>
      </c>
      <c r="E48" s="1" t="s">
        <v>12</v>
      </c>
      <c r="F48" s="26" t="s">
        <v>73</v>
      </c>
    </row>
    <row r="49" spans="1:6" ht="38.25" x14ac:dyDescent="0.2">
      <c r="A49" s="24" t="s">
        <v>74</v>
      </c>
      <c r="B49" s="1" t="s">
        <v>12</v>
      </c>
      <c r="C49" s="25">
        <v>100000</v>
      </c>
      <c r="D49" s="25">
        <v>100000</v>
      </c>
      <c r="E49" s="1" t="s">
        <v>12</v>
      </c>
      <c r="F49" s="26" t="s">
        <v>75</v>
      </c>
    </row>
    <row r="50" spans="1:6" x14ac:dyDescent="0.2">
      <c r="A50" s="5" t="s">
        <v>76</v>
      </c>
      <c r="B50" s="7">
        <v>73084400</v>
      </c>
      <c r="C50" s="7">
        <v>123171600</v>
      </c>
      <c r="D50" s="7">
        <v>123171600</v>
      </c>
      <c r="E50" s="6" t="s">
        <v>12</v>
      </c>
      <c r="F50" s="6"/>
    </row>
    <row r="51" spans="1:6" x14ac:dyDescent="0.2">
      <c r="A51" s="8" t="s">
        <v>14</v>
      </c>
      <c r="B51" s="10">
        <v>52034400</v>
      </c>
      <c r="C51" s="10">
        <v>48621600</v>
      </c>
      <c r="D51" s="10">
        <v>48621600</v>
      </c>
      <c r="E51" s="9" t="s">
        <v>12</v>
      </c>
      <c r="F51" s="9"/>
    </row>
    <row r="52" spans="1:6" ht="25.5" x14ac:dyDescent="0.2">
      <c r="A52" s="11" t="s">
        <v>15</v>
      </c>
      <c r="B52" s="13">
        <v>52034400</v>
      </c>
      <c r="C52" s="13">
        <v>48621600</v>
      </c>
      <c r="D52" s="13">
        <v>48621600</v>
      </c>
      <c r="E52" s="12" t="s">
        <v>12</v>
      </c>
      <c r="F52" s="12"/>
    </row>
    <row r="53" spans="1:6" ht="25.5" x14ac:dyDescent="0.2">
      <c r="A53" s="14" t="s">
        <v>16</v>
      </c>
      <c r="B53" s="16">
        <v>52034400</v>
      </c>
      <c r="C53" s="16">
        <v>48621600</v>
      </c>
      <c r="D53" s="16">
        <v>48621600</v>
      </c>
      <c r="E53" s="15" t="s">
        <v>12</v>
      </c>
      <c r="F53" s="15"/>
    </row>
    <row r="54" spans="1:6" x14ac:dyDescent="0.2">
      <c r="A54" s="17" t="s">
        <v>37</v>
      </c>
      <c r="B54" s="19">
        <v>52034400</v>
      </c>
      <c r="C54" s="19">
        <v>48621600</v>
      </c>
      <c r="D54" s="19">
        <v>48621600</v>
      </c>
      <c r="E54" s="18" t="s">
        <v>12</v>
      </c>
      <c r="F54" s="18"/>
    </row>
    <row r="55" spans="1:6" x14ac:dyDescent="0.2">
      <c r="A55" s="20" t="s">
        <v>77</v>
      </c>
      <c r="B55" s="22">
        <v>52034400</v>
      </c>
      <c r="C55" s="22">
        <v>48621600</v>
      </c>
      <c r="D55" s="22">
        <v>48621600</v>
      </c>
      <c r="E55" s="21" t="s">
        <v>12</v>
      </c>
      <c r="F55" s="21"/>
    </row>
    <row r="56" spans="1:6" x14ac:dyDescent="0.2">
      <c r="A56" s="27" t="s">
        <v>78</v>
      </c>
      <c r="B56" s="22">
        <v>47278800</v>
      </c>
      <c r="C56" s="22">
        <v>43321430</v>
      </c>
      <c r="D56" s="22">
        <v>43321430</v>
      </c>
      <c r="E56" s="21" t="s">
        <v>12</v>
      </c>
      <c r="F56" s="21"/>
    </row>
    <row r="57" spans="1:6" x14ac:dyDescent="0.2">
      <c r="A57" s="23" t="s">
        <v>19</v>
      </c>
      <c r="B57" s="22">
        <v>47278800</v>
      </c>
      <c r="C57" s="22">
        <v>43321430</v>
      </c>
      <c r="D57" s="22">
        <v>43321430</v>
      </c>
      <c r="E57" s="21" t="s">
        <v>12</v>
      </c>
      <c r="F57" s="21"/>
    </row>
    <row r="58" spans="1:6" ht="30" x14ac:dyDescent="0.2">
      <c r="A58" s="24" t="s">
        <v>79</v>
      </c>
      <c r="B58" s="1" t="s">
        <v>12</v>
      </c>
      <c r="C58" s="25">
        <v>40487300</v>
      </c>
      <c r="D58" s="25">
        <v>40487300</v>
      </c>
      <c r="E58" s="1" t="s">
        <v>12</v>
      </c>
      <c r="F58" s="26" t="s">
        <v>80</v>
      </c>
    </row>
    <row r="59" spans="1:6" ht="45" x14ac:dyDescent="0.2">
      <c r="A59" s="24" t="s">
        <v>81</v>
      </c>
      <c r="B59" s="1" t="s">
        <v>12</v>
      </c>
      <c r="C59" s="25">
        <v>2834130</v>
      </c>
      <c r="D59" s="25">
        <v>2834130</v>
      </c>
      <c r="E59" s="1" t="s">
        <v>12</v>
      </c>
      <c r="F59" s="26" t="s">
        <v>82</v>
      </c>
    </row>
    <row r="60" spans="1:6" ht="25.5" x14ac:dyDescent="0.2">
      <c r="A60" s="27" t="s">
        <v>83</v>
      </c>
      <c r="B60" s="22">
        <v>3600000</v>
      </c>
      <c r="C60" s="22">
        <v>3500000</v>
      </c>
      <c r="D60" s="22">
        <v>3500000</v>
      </c>
      <c r="E60" s="21" t="s">
        <v>12</v>
      </c>
      <c r="F60" s="21"/>
    </row>
    <row r="61" spans="1:6" x14ac:dyDescent="0.2">
      <c r="A61" s="23" t="s">
        <v>19</v>
      </c>
      <c r="B61" s="22">
        <v>3600000</v>
      </c>
      <c r="C61" s="22">
        <v>3500000</v>
      </c>
      <c r="D61" s="22">
        <v>3500000</v>
      </c>
      <c r="E61" s="21" t="s">
        <v>12</v>
      </c>
      <c r="F61" s="21"/>
    </row>
    <row r="62" spans="1:6" ht="30" x14ac:dyDescent="0.2">
      <c r="A62" s="24" t="s">
        <v>84</v>
      </c>
      <c r="B62" s="25">
        <v>3600000</v>
      </c>
      <c r="C62" s="25">
        <v>3500000</v>
      </c>
      <c r="D62" s="25">
        <v>3500000</v>
      </c>
      <c r="E62" s="1" t="s">
        <v>12</v>
      </c>
      <c r="F62" s="26" t="s">
        <v>85</v>
      </c>
    </row>
    <row r="63" spans="1:6" x14ac:dyDescent="0.2">
      <c r="A63" s="27" t="s">
        <v>86</v>
      </c>
      <c r="B63" s="22">
        <v>1155600</v>
      </c>
      <c r="C63" s="22">
        <v>1800170</v>
      </c>
      <c r="D63" s="22">
        <v>1800170</v>
      </c>
      <c r="E63" s="21" t="s">
        <v>12</v>
      </c>
      <c r="F63" s="21"/>
    </row>
    <row r="64" spans="1:6" x14ac:dyDescent="0.2">
      <c r="A64" s="23" t="s">
        <v>87</v>
      </c>
      <c r="B64" s="22">
        <v>1155600</v>
      </c>
      <c r="C64" s="22">
        <v>1800170</v>
      </c>
      <c r="D64" s="22">
        <v>1800170</v>
      </c>
      <c r="E64" s="21" t="s">
        <v>12</v>
      </c>
      <c r="F64" s="21"/>
    </row>
    <row r="65" spans="1:6" ht="30" x14ac:dyDescent="0.2">
      <c r="A65" s="24" t="s">
        <v>79</v>
      </c>
      <c r="B65" s="1" t="s">
        <v>12</v>
      </c>
      <c r="C65" s="25">
        <v>1682400</v>
      </c>
      <c r="D65" s="25">
        <v>1682400</v>
      </c>
      <c r="E65" s="1" t="s">
        <v>12</v>
      </c>
      <c r="F65" s="26" t="s">
        <v>88</v>
      </c>
    </row>
    <row r="66" spans="1:6" ht="60" x14ac:dyDescent="0.2">
      <c r="A66" s="24" t="s">
        <v>81</v>
      </c>
      <c r="B66" s="1" t="s">
        <v>12</v>
      </c>
      <c r="C66" s="25">
        <v>117770</v>
      </c>
      <c r="D66" s="25">
        <v>117770</v>
      </c>
      <c r="E66" s="1" t="s">
        <v>12</v>
      </c>
      <c r="F66" s="26" t="s">
        <v>89</v>
      </c>
    </row>
    <row r="67" spans="1:6" x14ac:dyDescent="0.2">
      <c r="A67" s="8" t="s">
        <v>34</v>
      </c>
      <c r="B67" s="10">
        <v>15050000</v>
      </c>
      <c r="C67" s="10">
        <v>21550000</v>
      </c>
      <c r="D67" s="10">
        <v>21550000</v>
      </c>
      <c r="E67" s="9" t="s">
        <v>12</v>
      </c>
      <c r="F67" s="9"/>
    </row>
    <row r="68" spans="1:6" ht="25.5" x14ac:dyDescent="0.2">
      <c r="A68" s="11" t="s">
        <v>41</v>
      </c>
      <c r="B68" s="13">
        <v>14550000</v>
      </c>
      <c r="C68" s="13">
        <v>19550000</v>
      </c>
      <c r="D68" s="13">
        <v>19550000</v>
      </c>
      <c r="E68" s="12" t="s">
        <v>12</v>
      </c>
      <c r="F68" s="12"/>
    </row>
    <row r="69" spans="1:6" ht="25.5" x14ac:dyDescent="0.2">
      <c r="A69" s="14" t="s">
        <v>90</v>
      </c>
      <c r="B69" s="16">
        <v>1000000</v>
      </c>
      <c r="C69" s="16">
        <v>1000000</v>
      </c>
      <c r="D69" s="16">
        <v>1000000</v>
      </c>
      <c r="E69" s="15" t="s">
        <v>12</v>
      </c>
      <c r="F69" s="15"/>
    </row>
    <row r="70" spans="1:6" x14ac:dyDescent="0.2">
      <c r="A70" s="17" t="s">
        <v>37</v>
      </c>
      <c r="B70" s="19">
        <v>1000000</v>
      </c>
      <c r="C70" s="19">
        <v>1000000</v>
      </c>
      <c r="D70" s="19">
        <v>1000000</v>
      </c>
      <c r="E70" s="18" t="s">
        <v>12</v>
      </c>
      <c r="F70" s="18"/>
    </row>
    <row r="71" spans="1:6" ht="25.5" x14ac:dyDescent="0.2">
      <c r="A71" s="20" t="s">
        <v>38</v>
      </c>
      <c r="B71" s="22">
        <v>1000000</v>
      </c>
      <c r="C71" s="22">
        <v>1000000</v>
      </c>
      <c r="D71" s="22">
        <v>1000000</v>
      </c>
      <c r="E71" s="21" t="s">
        <v>12</v>
      </c>
      <c r="F71" s="21"/>
    </row>
    <row r="72" spans="1:6" ht="30" x14ac:dyDescent="0.2">
      <c r="A72" s="24" t="s">
        <v>91</v>
      </c>
      <c r="B72" s="25">
        <v>1000000</v>
      </c>
      <c r="C72" s="25">
        <v>1000000</v>
      </c>
      <c r="D72" s="25">
        <v>1000000</v>
      </c>
      <c r="E72" s="1" t="s">
        <v>12</v>
      </c>
      <c r="F72" s="26" t="s">
        <v>92</v>
      </c>
    </row>
    <row r="73" spans="1:6" ht="25.5" x14ac:dyDescent="0.2">
      <c r="A73" s="14" t="s">
        <v>42</v>
      </c>
      <c r="B73" s="16">
        <v>13550000</v>
      </c>
      <c r="C73" s="16">
        <v>13550000</v>
      </c>
      <c r="D73" s="16">
        <v>13550000</v>
      </c>
      <c r="E73" s="15" t="s">
        <v>12</v>
      </c>
      <c r="F73" s="15"/>
    </row>
    <row r="74" spans="1:6" x14ac:dyDescent="0.2">
      <c r="A74" s="17" t="s">
        <v>37</v>
      </c>
      <c r="B74" s="19">
        <v>2250000</v>
      </c>
      <c r="C74" s="19">
        <v>1750000</v>
      </c>
      <c r="D74" s="19">
        <v>1750000</v>
      </c>
      <c r="E74" s="18" t="s">
        <v>12</v>
      </c>
      <c r="F74" s="18"/>
    </row>
    <row r="75" spans="1:6" ht="25.5" x14ac:dyDescent="0.2">
      <c r="A75" s="20" t="s">
        <v>38</v>
      </c>
      <c r="B75" s="22">
        <v>2250000</v>
      </c>
      <c r="C75" s="22">
        <v>1750000</v>
      </c>
      <c r="D75" s="22">
        <v>1750000</v>
      </c>
      <c r="E75" s="21" t="s">
        <v>12</v>
      </c>
      <c r="F75" s="21"/>
    </row>
    <row r="76" spans="1:6" ht="30" x14ac:dyDescent="0.2">
      <c r="A76" s="24" t="s">
        <v>93</v>
      </c>
      <c r="B76" s="25">
        <v>250000</v>
      </c>
      <c r="C76" s="25">
        <v>250000</v>
      </c>
      <c r="D76" s="25">
        <v>250000</v>
      </c>
      <c r="E76" s="1" t="s">
        <v>12</v>
      </c>
      <c r="F76" s="26" t="s">
        <v>92</v>
      </c>
    </row>
    <row r="77" spans="1:6" ht="38.25" x14ac:dyDescent="0.2">
      <c r="A77" s="24" t="s">
        <v>94</v>
      </c>
      <c r="B77" s="1" t="s">
        <v>12</v>
      </c>
      <c r="C77" s="25">
        <v>1000000</v>
      </c>
      <c r="D77" s="25">
        <v>1000000</v>
      </c>
      <c r="E77" s="1" t="s">
        <v>12</v>
      </c>
      <c r="F77" s="26" t="s">
        <v>92</v>
      </c>
    </row>
    <row r="78" spans="1:6" ht="30" x14ac:dyDescent="0.2">
      <c r="A78" s="24" t="s">
        <v>95</v>
      </c>
      <c r="B78" s="1" t="s">
        <v>12</v>
      </c>
      <c r="C78" s="25">
        <v>500000</v>
      </c>
      <c r="D78" s="25">
        <v>500000</v>
      </c>
      <c r="E78" s="1" t="s">
        <v>12</v>
      </c>
      <c r="F78" s="26" t="s">
        <v>92</v>
      </c>
    </row>
    <row r="79" spans="1:6" x14ac:dyDescent="0.2">
      <c r="A79" s="17" t="s">
        <v>96</v>
      </c>
      <c r="B79" s="19">
        <v>11300000</v>
      </c>
      <c r="C79" s="19">
        <v>11800000</v>
      </c>
      <c r="D79" s="19">
        <v>11800000</v>
      </c>
      <c r="E79" s="18" t="s">
        <v>12</v>
      </c>
      <c r="F79" s="18"/>
    </row>
    <row r="80" spans="1:6" ht="25.5" x14ac:dyDescent="0.2">
      <c r="A80" s="20" t="s">
        <v>97</v>
      </c>
      <c r="B80" s="21" t="s">
        <v>12</v>
      </c>
      <c r="C80" s="22">
        <v>10000000</v>
      </c>
      <c r="D80" s="22">
        <v>10000000</v>
      </c>
      <c r="E80" s="21" t="s">
        <v>12</v>
      </c>
      <c r="F80" s="21"/>
    </row>
    <row r="81" spans="1:6" ht="30" x14ac:dyDescent="0.2">
      <c r="A81" s="24" t="s">
        <v>98</v>
      </c>
      <c r="B81" s="1" t="s">
        <v>12</v>
      </c>
      <c r="C81" s="25">
        <v>10000000</v>
      </c>
      <c r="D81" s="25">
        <v>10000000</v>
      </c>
      <c r="E81" s="1" t="s">
        <v>12</v>
      </c>
      <c r="F81" s="26" t="s">
        <v>99</v>
      </c>
    </row>
    <row r="82" spans="1:6" x14ac:dyDescent="0.2">
      <c r="A82" s="20" t="s">
        <v>100</v>
      </c>
      <c r="B82" s="21" t="s">
        <v>12</v>
      </c>
      <c r="C82" s="22">
        <v>1800000</v>
      </c>
      <c r="D82" s="22">
        <v>1800000</v>
      </c>
      <c r="E82" s="21" t="s">
        <v>12</v>
      </c>
      <c r="F82" s="21"/>
    </row>
    <row r="83" spans="1:6" ht="38.25" x14ac:dyDescent="0.2">
      <c r="A83" s="24" t="s">
        <v>101</v>
      </c>
      <c r="B83" s="25">
        <v>800000</v>
      </c>
      <c r="C83" s="25">
        <v>800000</v>
      </c>
      <c r="D83" s="25">
        <v>800000</v>
      </c>
      <c r="E83" s="1" t="s">
        <v>12</v>
      </c>
      <c r="F83" s="26" t="s">
        <v>102</v>
      </c>
    </row>
    <row r="84" spans="1:6" ht="30" x14ac:dyDescent="0.2">
      <c r="A84" s="24" t="s">
        <v>103</v>
      </c>
      <c r="B84" s="25">
        <v>500000</v>
      </c>
      <c r="C84" s="25">
        <v>1000000</v>
      </c>
      <c r="D84" s="25">
        <v>1000000</v>
      </c>
      <c r="E84" s="1" t="s">
        <v>12</v>
      </c>
      <c r="F84" s="26" t="s">
        <v>102</v>
      </c>
    </row>
    <row r="85" spans="1:6" ht="25.5" x14ac:dyDescent="0.2">
      <c r="A85" s="14" t="s">
        <v>104</v>
      </c>
      <c r="B85" s="15" t="s">
        <v>12</v>
      </c>
      <c r="C85" s="16">
        <v>3000000</v>
      </c>
      <c r="D85" s="16">
        <v>3000000</v>
      </c>
      <c r="E85" s="15" t="s">
        <v>12</v>
      </c>
      <c r="F85" s="15"/>
    </row>
    <row r="86" spans="1:6" x14ac:dyDescent="0.2">
      <c r="A86" s="17" t="s">
        <v>37</v>
      </c>
      <c r="B86" s="18" t="s">
        <v>12</v>
      </c>
      <c r="C86" s="19">
        <v>3000000</v>
      </c>
      <c r="D86" s="19">
        <v>3000000</v>
      </c>
      <c r="E86" s="18" t="s">
        <v>12</v>
      </c>
      <c r="F86" s="18"/>
    </row>
    <row r="87" spans="1:6" ht="25.5" x14ac:dyDescent="0.2">
      <c r="A87" s="20" t="s">
        <v>38</v>
      </c>
      <c r="B87" s="21" t="s">
        <v>12</v>
      </c>
      <c r="C87" s="22">
        <v>3000000</v>
      </c>
      <c r="D87" s="22">
        <v>3000000</v>
      </c>
      <c r="E87" s="21" t="s">
        <v>12</v>
      </c>
      <c r="F87" s="21"/>
    </row>
    <row r="88" spans="1:6" ht="38.25" x14ac:dyDescent="0.2">
      <c r="A88" s="24" t="s">
        <v>105</v>
      </c>
      <c r="B88" s="1" t="s">
        <v>12</v>
      </c>
      <c r="C88" s="25">
        <v>3000000</v>
      </c>
      <c r="D88" s="25">
        <v>3000000</v>
      </c>
      <c r="E88" s="1" t="s">
        <v>12</v>
      </c>
      <c r="F88" s="26" t="s">
        <v>92</v>
      </c>
    </row>
    <row r="89" spans="1:6" ht="25.5" x14ac:dyDescent="0.2">
      <c r="A89" s="14" t="s">
        <v>106</v>
      </c>
      <c r="B89" s="15" t="s">
        <v>12</v>
      </c>
      <c r="C89" s="16">
        <v>2000000</v>
      </c>
      <c r="D89" s="16">
        <v>2000000</v>
      </c>
      <c r="E89" s="15" t="s">
        <v>12</v>
      </c>
      <c r="F89" s="15"/>
    </row>
    <row r="90" spans="1:6" x14ac:dyDescent="0.2">
      <c r="A90" s="17" t="s">
        <v>37</v>
      </c>
      <c r="B90" s="18" t="s">
        <v>12</v>
      </c>
      <c r="C90" s="19">
        <v>2000000</v>
      </c>
      <c r="D90" s="19">
        <v>2000000</v>
      </c>
      <c r="E90" s="18" t="s">
        <v>12</v>
      </c>
      <c r="F90" s="18"/>
    </row>
    <row r="91" spans="1:6" ht="25.5" x14ac:dyDescent="0.2">
      <c r="A91" s="20" t="s">
        <v>38</v>
      </c>
      <c r="B91" s="21" t="s">
        <v>12</v>
      </c>
      <c r="C91" s="22">
        <v>2000000</v>
      </c>
      <c r="D91" s="22">
        <v>2000000</v>
      </c>
      <c r="E91" s="21" t="s">
        <v>12</v>
      </c>
      <c r="F91" s="21"/>
    </row>
    <row r="92" spans="1:6" ht="38.25" x14ac:dyDescent="0.2">
      <c r="A92" s="24" t="s">
        <v>107</v>
      </c>
      <c r="B92" s="1" t="s">
        <v>12</v>
      </c>
      <c r="C92" s="25">
        <v>2000000</v>
      </c>
      <c r="D92" s="25">
        <v>2000000</v>
      </c>
      <c r="E92" s="1" t="s">
        <v>12</v>
      </c>
      <c r="F92" s="26" t="s">
        <v>92</v>
      </c>
    </row>
    <row r="93" spans="1:6" ht="25.5" x14ac:dyDescent="0.2">
      <c r="A93" s="11" t="s">
        <v>108</v>
      </c>
      <c r="B93" s="13">
        <v>500000</v>
      </c>
      <c r="C93" s="13">
        <v>500000</v>
      </c>
      <c r="D93" s="13">
        <v>500000</v>
      </c>
      <c r="E93" s="12" t="s">
        <v>12</v>
      </c>
      <c r="F93" s="12"/>
    </row>
    <row r="94" spans="1:6" ht="25.5" x14ac:dyDescent="0.2">
      <c r="A94" s="14" t="s">
        <v>109</v>
      </c>
      <c r="B94" s="16">
        <v>500000</v>
      </c>
      <c r="C94" s="16">
        <v>500000</v>
      </c>
      <c r="D94" s="16">
        <v>500000</v>
      </c>
      <c r="E94" s="15" t="s">
        <v>12</v>
      </c>
      <c r="F94" s="15"/>
    </row>
    <row r="95" spans="1:6" x14ac:dyDescent="0.2">
      <c r="A95" s="17" t="s">
        <v>37</v>
      </c>
      <c r="B95" s="19">
        <v>500000</v>
      </c>
      <c r="C95" s="19">
        <v>500000</v>
      </c>
      <c r="D95" s="19">
        <v>500000</v>
      </c>
      <c r="E95" s="18" t="s">
        <v>12</v>
      </c>
      <c r="F95" s="18"/>
    </row>
    <row r="96" spans="1:6" ht="25.5" x14ac:dyDescent="0.2">
      <c r="A96" s="20" t="s">
        <v>38</v>
      </c>
      <c r="B96" s="22">
        <v>500000</v>
      </c>
      <c r="C96" s="22">
        <v>500000</v>
      </c>
      <c r="D96" s="22">
        <v>500000</v>
      </c>
      <c r="E96" s="21" t="s">
        <v>12</v>
      </c>
      <c r="F96" s="21"/>
    </row>
    <row r="97" spans="1:6" ht="30" x14ac:dyDescent="0.2">
      <c r="A97" s="24" t="s">
        <v>110</v>
      </c>
      <c r="B97" s="25">
        <v>500000</v>
      </c>
      <c r="C97" s="25">
        <v>500000</v>
      </c>
      <c r="D97" s="25">
        <v>500000</v>
      </c>
      <c r="E97" s="1" t="s">
        <v>12</v>
      </c>
      <c r="F97" s="26" t="s">
        <v>92</v>
      </c>
    </row>
    <row r="98" spans="1:6" x14ac:dyDescent="0.2">
      <c r="A98" s="11" t="s">
        <v>35</v>
      </c>
      <c r="B98" s="12" t="s">
        <v>12</v>
      </c>
      <c r="C98" s="13">
        <v>1500000</v>
      </c>
      <c r="D98" s="13">
        <v>1500000</v>
      </c>
      <c r="E98" s="12" t="s">
        <v>12</v>
      </c>
      <c r="F98" s="12"/>
    </row>
    <row r="99" spans="1:6" ht="25.5" x14ac:dyDescent="0.2">
      <c r="A99" s="14" t="s">
        <v>36</v>
      </c>
      <c r="B99" s="15" t="s">
        <v>12</v>
      </c>
      <c r="C99" s="16">
        <v>1500000</v>
      </c>
      <c r="D99" s="16">
        <v>1500000</v>
      </c>
      <c r="E99" s="15" t="s">
        <v>12</v>
      </c>
      <c r="F99" s="15"/>
    </row>
    <row r="100" spans="1:6" x14ac:dyDescent="0.2">
      <c r="A100" s="17" t="s">
        <v>37</v>
      </c>
      <c r="B100" s="18" t="s">
        <v>12</v>
      </c>
      <c r="C100" s="19">
        <v>1500000</v>
      </c>
      <c r="D100" s="19">
        <v>1500000</v>
      </c>
      <c r="E100" s="18" t="s">
        <v>12</v>
      </c>
      <c r="F100" s="18"/>
    </row>
    <row r="101" spans="1:6" ht="25.5" x14ac:dyDescent="0.2">
      <c r="A101" s="20" t="s">
        <v>38</v>
      </c>
      <c r="B101" s="21" t="s">
        <v>12</v>
      </c>
      <c r="C101" s="22">
        <v>1500000</v>
      </c>
      <c r="D101" s="22">
        <v>1500000</v>
      </c>
      <c r="E101" s="21" t="s">
        <v>12</v>
      </c>
      <c r="F101" s="21"/>
    </row>
    <row r="102" spans="1:6" ht="38.25" x14ac:dyDescent="0.2">
      <c r="A102" s="24" t="s">
        <v>111</v>
      </c>
      <c r="B102" s="1" t="s">
        <v>12</v>
      </c>
      <c r="C102" s="25">
        <v>1500000</v>
      </c>
      <c r="D102" s="25">
        <v>1500000</v>
      </c>
      <c r="E102" s="1" t="s">
        <v>12</v>
      </c>
      <c r="F102" s="26" t="s">
        <v>92</v>
      </c>
    </row>
    <row r="103" spans="1:6" x14ac:dyDescent="0.2">
      <c r="A103" s="8" t="s">
        <v>112</v>
      </c>
      <c r="B103" s="10">
        <v>6000000</v>
      </c>
      <c r="C103" s="10">
        <v>53000000</v>
      </c>
      <c r="D103" s="10">
        <v>53000000</v>
      </c>
      <c r="E103" s="9" t="s">
        <v>12</v>
      </c>
      <c r="F103" s="9"/>
    </row>
    <row r="104" spans="1:6" ht="25.5" x14ac:dyDescent="0.2">
      <c r="A104" s="11" t="s">
        <v>41</v>
      </c>
      <c r="B104" s="13">
        <v>3500000</v>
      </c>
      <c r="C104" s="13">
        <v>41000000</v>
      </c>
      <c r="D104" s="13">
        <v>41000000</v>
      </c>
      <c r="E104" s="12" t="s">
        <v>12</v>
      </c>
      <c r="F104" s="12"/>
    </row>
    <row r="105" spans="1:6" ht="25.5" x14ac:dyDescent="0.2">
      <c r="A105" s="14" t="s">
        <v>90</v>
      </c>
      <c r="B105" s="16">
        <v>500000</v>
      </c>
      <c r="C105" s="16">
        <v>4000000</v>
      </c>
      <c r="D105" s="16">
        <v>4000000</v>
      </c>
      <c r="E105" s="15" t="s">
        <v>12</v>
      </c>
      <c r="F105" s="15"/>
    </row>
    <row r="106" spans="1:6" x14ac:dyDescent="0.2">
      <c r="A106" s="17" t="s">
        <v>37</v>
      </c>
      <c r="B106" s="19">
        <v>500000</v>
      </c>
      <c r="C106" s="19">
        <v>4000000</v>
      </c>
      <c r="D106" s="19">
        <v>4000000</v>
      </c>
      <c r="E106" s="18" t="s">
        <v>12</v>
      </c>
      <c r="F106" s="18"/>
    </row>
    <row r="107" spans="1:6" ht="25.5" x14ac:dyDescent="0.2">
      <c r="A107" s="20" t="s">
        <v>113</v>
      </c>
      <c r="B107" s="22">
        <v>500000</v>
      </c>
      <c r="C107" s="22">
        <v>4000000</v>
      </c>
      <c r="D107" s="22">
        <v>4000000</v>
      </c>
      <c r="E107" s="21" t="s">
        <v>12</v>
      </c>
      <c r="F107" s="21"/>
    </row>
    <row r="108" spans="1:6" ht="30" x14ac:dyDescent="0.2">
      <c r="A108" s="24" t="s">
        <v>114</v>
      </c>
      <c r="B108" s="1" t="s">
        <v>12</v>
      </c>
      <c r="C108" s="25">
        <v>2000000</v>
      </c>
      <c r="D108" s="25">
        <v>2000000</v>
      </c>
      <c r="E108" s="1" t="s">
        <v>12</v>
      </c>
      <c r="F108" s="26" t="s">
        <v>99</v>
      </c>
    </row>
    <row r="109" spans="1:6" ht="30" x14ac:dyDescent="0.2">
      <c r="A109" s="24" t="s">
        <v>115</v>
      </c>
      <c r="B109" s="1" t="s">
        <v>12</v>
      </c>
      <c r="C109" s="25">
        <v>2000000</v>
      </c>
      <c r="D109" s="25">
        <v>2000000</v>
      </c>
      <c r="E109" s="1" t="s">
        <v>12</v>
      </c>
      <c r="F109" s="26" t="s">
        <v>99</v>
      </c>
    </row>
    <row r="110" spans="1:6" ht="25.5" x14ac:dyDescent="0.2">
      <c r="A110" s="14" t="s">
        <v>42</v>
      </c>
      <c r="B110" s="15" t="s">
        <v>12</v>
      </c>
      <c r="C110" s="16">
        <v>37000000</v>
      </c>
      <c r="D110" s="16">
        <v>37000000</v>
      </c>
      <c r="E110" s="15" t="s">
        <v>12</v>
      </c>
      <c r="F110" s="15"/>
    </row>
    <row r="111" spans="1:6" x14ac:dyDescent="0.2">
      <c r="A111" s="17" t="s">
        <v>37</v>
      </c>
      <c r="B111" s="18" t="s">
        <v>12</v>
      </c>
      <c r="C111" s="19">
        <v>7000000</v>
      </c>
      <c r="D111" s="19">
        <v>7000000</v>
      </c>
      <c r="E111" s="18" t="s">
        <v>12</v>
      </c>
      <c r="F111" s="18"/>
    </row>
    <row r="112" spans="1:6" ht="38.25" x14ac:dyDescent="0.2">
      <c r="A112" s="20" t="s">
        <v>116</v>
      </c>
      <c r="B112" s="21" t="s">
        <v>12</v>
      </c>
      <c r="C112" s="22">
        <v>7000000</v>
      </c>
      <c r="D112" s="22">
        <v>7000000</v>
      </c>
      <c r="E112" s="21" t="s">
        <v>12</v>
      </c>
      <c r="F112" s="21"/>
    </row>
    <row r="113" spans="1:6" ht="38.25" x14ac:dyDescent="0.2">
      <c r="A113" s="24" t="s">
        <v>117</v>
      </c>
      <c r="B113" s="1" t="s">
        <v>12</v>
      </c>
      <c r="C113" s="25">
        <v>5000000</v>
      </c>
      <c r="D113" s="25">
        <v>5000000</v>
      </c>
      <c r="E113" s="1" t="s">
        <v>12</v>
      </c>
      <c r="F113" s="26" t="s">
        <v>99</v>
      </c>
    </row>
    <row r="114" spans="1:6" ht="30" x14ac:dyDescent="0.2">
      <c r="A114" s="24" t="s">
        <v>118</v>
      </c>
      <c r="B114" s="1" t="s">
        <v>12</v>
      </c>
      <c r="C114" s="25">
        <v>2000000</v>
      </c>
      <c r="D114" s="25">
        <v>2000000</v>
      </c>
      <c r="E114" s="1" t="s">
        <v>12</v>
      </c>
      <c r="F114" s="26" t="s">
        <v>99</v>
      </c>
    </row>
    <row r="115" spans="1:6" x14ac:dyDescent="0.2">
      <c r="A115" s="17" t="s">
        <v>96</v>
      </c>
      <c r="B115" s="18" t="s">
        <v>12</v>
      </c>
      <c r="C115" s="19">
        <v>30000000</v>
      </c>
      <c r="D115" s="19">
        <v>30000000</v>
      </c>
      <c r="E115" s="18" t="s">
        <v>12</v>
      </c>
      <c r="F115" s="18"/>
    </row>
    <row r="116" spans="1:6" ht="25.5" x14ac:dyDescent="0.2">
      <c r="A116" s="20" t="s">
        <v>119</v>
      </c>
      <c r="B116" s="21" t="s">
        <v>12</v>
      </c>
      <c r="C116" s="22">
        <v>30000000</v>
      </c>
      <c r="D116" s="22">
        <v>30000000</v>
      </c>
      <c r="E116" s="21" t="s">
        <v>12</v>
      </c>
      <c r="F116" s="21"/>
    </row>
    <row r="117" spans="1:6" ht="30" x14ac:dyDescent="0.2">
      <c r="A117" s="24" t="s">
        <v>120</v>
      </c>
      <c r="B117" s="1" t="s">
        <v>12</v>
      </c>
      <c r="C117" s="25">
        <v>30000000</v>
      </c>
      <c r="D117" s="25">
        <v>30000000</v>
      </c>
      <c r="E117" s="1" t="s">
        <v>12</v>
      </c>
      <c r="F117" s="26" t="s">
        <v>99</v>
      </c>
    </row>
    <row r="118" spans="1:6" ht="25.5" x14ac:dyDescent="0.2">
      <c r="A118" s="11" t="s">
        <v>108</v>
      </c>
      <c r="B118" s="13">
        <v>1000000</v>
      </c>
      <c r="C118" s="13">
        <v>4000000</v>
      </c>
      <c r="D118" s="13">
        <v>4000000</v>
      </c>
      <c r="E118" s="12" t="s">
        <v>12</v>
      </c>
      <c r="F118" s="12"/>
    </row>
    <row r="119" spans="1:6" ht="25.5" x14ac:dyDescent="0.2">
      <c r="A119" s="14" t="s">
        <v>109</v>
      </c>
      <c r="B119" s="16">
        <v>1000000</v>
      </c>
      <c r="C119" s="16">
        <v>4000000</v>
      </c>
      <c r="D119" s="16">
        <v>4000000</v>
      </c>
      <c r="E119" s="15" t="s">
        <v>12</v>
      </c>
      <c r="F119" s="15"/>
    </row>
    <row r="120" spans="1:6" x14ac:dyDescent="0.2">
      <c r="A120" s="17" t="s">
        <v>37</v>
      </c>
      <c r="B120" s="19">
        <v>1000000</v>
      </c>
      <c r="C120" s="19">
        <v>4000000</v>
      </c>
      <c r="D120" s="19">
        <v>4000000</v>
      </c>
      <c r="E120" s="18" t="s">
        <v>12</v>
      </c>
      <c r="F120" s="18"/>
    </row>
    <row r="121" spans="1:6" ht="25.5" x14ac:dyDescent="0.2">
      <c r="A121" s="20" t="s">
        <v>121</v>
      </c>
      <c r="B121" s="22">
        <v>1000000</v>
      </c>
      <c r="C121" s="22">
        <v>4000000</v>
      </c>
      <c r="D121" s="22">
        <v>4000000</v>
      </c>
      <c r="E121" s="21" t="s">
        <v>12</v>
      </c>
      <c r="F121" s="21"/>
    </row>
    <row r="122" spans="1:6" ht="38.25" x14ac:dyDescent="0.2">
      <c r="A122" s="24" t="s">
        <v>122</v>
      </c>
      <c r="B122" s="1" t="s">
        <v>12</v>
      </c>
      <c r="C122" s="25">
        <v>3000000</v>
      </c>
      <c r="D122" s="25">
        <v>3000000</v>
      </c>
      <c r="E122" s="1" t="s">
        <v>12</v>
      </c>
      <c r="F122" s="26" t="s">
        <v>99</v>
      </c>
    </row>
    <row r="123" spans="1:6" ht="38.25" x14ac:dyDescent="0.2">
      <c r="A123" s="24" t="s">
        <v>123</v>
      </c>
      <c r="B123" s="25">
        <v>1000000</v>
      </c>
      <c r="C123" s="25">
        <v>1000000</v>
      </c>
      <c r="D123" s="25">
        <v>1000000</v>
      </c>
      <c r="E123" s="1" t="s">
        <v>12</v>
      </c>
      <c r="F123" s="26" t="s">
        <v>99</v>
      </c>
    </row>
    <row r="124" spans="1:6" x14ac:dyDescent="0.2">
      <c r="A124" s="11" t="s">
        <v>35</v>
      </c>
      <c r="B124" s="13">
        <v>1500000</v>
      </c>
      <c r="C124" s="13">
        <v>8000000</v>
      </c>
      <c r="D124" s="13">
        <v>8000000</v>
      </c>
      <c r="E124" s="12" t="s">
        <v>12</v>
      </c>
      <c r="F124" s="12"/>
    </row>
    <row r="125" spans="1:6" ht="25.5" x14ac:dyDescent="0.2">
      <c r="A125" s="14" t="s">
        <v>36</v>
      </c>
      <c r="B125" s="16">
        <v>1500000</v>
      </c>
      <c r="C125" s="16">
        <v>8000000</v>
      </c>
      <c r="D125" s="16">
        <v>8000000</v>
      </c>
      <c r="E125" s="15" t="s">
        <v>12</v>
      </c>
      <c r="F125" s="15"/>
    </row>
    <row r="126" spans="1:6" x14ac:dyDescent="0.2">
      <c r="A126" s="17" t="s">
        <v>37</v>
      </c>
      <c r="B126" s="19">
        <v>1500000</v>
      </c>
      <c r="C126" s="19">
        <v>8000000</v>
      </c>
      <c r="D126" s="19">
        <v>8000000</v>
      </c>
      <c r="E126" s="18" t="s">
        <v>12</v>
      </c>
      <c r="F126" s="18"/>
    </row>
    <row r="127" spans="1:6" ht="51" x14ac:dyDescent="0.2">
      <c r="A127" s="20" t="s">
        <v>124</v>
      </c>
      <c r="B127" s="22">
        <v>1500000</v>
      </c>
      <c r="C127" s="22">
        <v>8000000</v>
      </c>
      <c r="D127" s="22">
        <v>8000000</v>
      </c>
      <c r="E127" s="21" t="s">
        <v>12</v>
      </c>
      <c r="F127" s="21"/>
    </row>
    <row r="128" spans="1:6" ht="30" x14ac:dyDescent="0.2">
      <c r="A128" s="24" t="s">
        <v>125</v>
      </c>
      <c r="B128" s="1" t="s">
        <v>12</v>
      </c>
      <c r="C128" s="25">
        <v>5000000</v>
      </c>
      <c r="D128" s="25">
        <v>5000000</v>
      </c>
      <c r="E128" s="1" t="s">
        <v>12</v>
      </c>
      <c r="F128" s="26" t="s">
        <v>99</v>
      </c>
    </row>
    <row r="129" spans="1:6" ht="30" x14ac:dyDescent="0.2">
      <c r="A129" s="24" t="s">
        <v>126</v>
      </c>
      <c r="B129" s="1" t="s">
        <v>12</v>
      </c>
      <c r="C129" s="25">
        <v>3000000</v>
      </c>
      <c r="D129" s="25">
        <v>3000000</v>
      </c>
      <c r="E129" s="1" t="s">
        <v>12</v>
      </c>
      <c r="F129" s="26" t="s">
        <v>99</v>
      </c>
    </row>
  </sheetData>
  <mergeCells count="6">
    <mergeCell ref="A1:E1"/>
    <mergeCell ref="A2:F2"/>
    <mergeCell ref="A3:A6"/>
    <mergeCell ref="C3:E3"/>
    <mergeCell ref="C4:E4"/>
    <mergeCell ref="F3:F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31"/>
  <sheetViews>
    <sheetView zoomScaleNormal="100" workbookViewId="0">
      <selection activeCell="D19" sqref="D19"/>
    </sheetView>
  </sheetViews>
  <sheetFormatPr defaultColWidth="9.125" defaultRowHeight="21" x14ac:dyDescent="0.35"/>
  <cols>
    <col min="1" max="1" width="36" style="72" customWidth="1"/>
    <col min="2" max="2" width="11.125" style="71" customWidth="1"/>
    <col min="3" max="3" width="10.5" style="71" customWidth="1"/>
    <col min="4" max="4" width="10.625" style="71" customWidth="1"/>
    <col min="5" max="11" width="10.5" style="71" customWidth="1"/>
    <col min="12" max="12" width="10.875" style="71" customWidth="1"/>
    <col min="13" max="13" width="10.625" style="71" customWidth="1"/>
    <col min="14" max="14" width="9.125" style="72"/>
    <col min="15" max="15" width="14.375" style="72" bestFit="1" customWidth="1"/>
    <col min="16" max="16384" width="9.125" style="72"/>
  </cols>
  <sheetData>
    <row r="1" spans="1:16" s="67" customFormat="1" ht="29.25" customHeight="1" x14ac:dyDescent="0.35">
      <c r="A1" s="145" t="s">
        <v>200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6" s="68" customFormat="1" ht="25.5" customHeight="1" x14ac:dyDescent="0.35">
      <c r="A2" s="146" t="s">
        <v>201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6" s="67" customFormat="1" ht="13.5" customHeight="1" x14ac:dyDescent="0.35">
      <c r="A3" s="69"/>
      <c r="B3" s="69"/>
      <c r="C3" s="69"/>
      <c r="D3" s="70"/>
      <c r="E3" s="70"/>
      <c r="F3" s="70"/>
      <c r="G3" s="70"/>
      <c r="H3" s="70"/>
      <c r="I3" s="70"/>
      <c r="J3" s="70"/>
      <c r="K3" s="70"/>
      <c r="L3" s="69"/>
      <c r="M3" s="69"/>
    </row>
    <row r="4" spans="1:16" s="77" customFormat="1" ht="18.75" x14ac:dyDescent="0.3">
      <c r="A4" s="147" t="s">
        <v>129</v>
      </c>
      <c r="B4" s="149" t="s">
        <v>130</v>
      </c>
      <c r="C4" s="78" t="s">
        <v>131</v>
      </c>
      <c r="D4" s="151" t="s">
        <v>132</v>
      </c>
      <c r="E4" s="151"/>
      <c r="F4" s="151"/>
      <c r="G4" s="151"/>
      <c r="H4" s="151"/>
      <c r="I4" s="151" t="s">
        <v>133</v>
      </c>
      <c r="J4" s="151"/>
      <c r="K4" s="151"/>
      <c r="L4" s="78" t="s">
        <v>134</v>
      </c>
      <c r="M4" s="78" t="s">
        <v>134</v>
      </c>
    </row>
    <row r="5" spans="1:16" s="77" customFormat="1" ht="21.75" customHeight="1" x14ac:dyDescent="0.3">
      <c r="A5" s="148"/>
      <c r="B5" s="150"/>
      <c r="C5" s="79" t="s">
        <v>135</v>
      </c>
      <c r="D5" s="79" t="s">
        <v>136</v>
      </c>
      <c r="E5" s="79" t="s">
        <v>137</v>
      </c>
      <c r="F5" s="79" t="s">
        <v>138</v>
      </c>
      <c r="G5" s="79" t="s">
        <v>139</v>
      </c>
      <c r="H5" s="79" t="s">
        <v>9</v>
      </c>
      <c r="I5" s="79" t="s">
        <v>140</v>
      </c>
      <c r="J5" s="79" t="s">
        <v>141</v>
      </c>
      <c r="K5" s="79" t="s">
        <v>9</v>
      </c>
      <c r="L5" s="79" t="s">
        <v>142</v>
      </c>
      <c r="M5" s="79" t="s">
        <v>143</v>
      </c>
    </row>
    <row r="6" spans="1:16" s="82" customFormat="1" ht="20.25" customHeight="1" x14ac:dyDescent="0.2">
      <c r="A6" s="80" t="s">
        <v>144</v>
      </c>
      <c r="B6" s="81">
        <f>SUM(C6,H6,K6,L6,M6)</f>
        <v>0</v>
      </c>
      <c r="C6" s="81"/>
      <c r="D6" s="81"/>
      <c r="E6" s="81"/>
      <c r="F6" s="81"/>
      <c r="G6" s="81"/>
      <c r="H6" s="81">
        <f>SUM(D6:G6)</f>
        <v>0</v>
      </c>
      <c r="I6" s="81"/>
      <c r="J6" s="81"/>
      <c r="K6" s="81">
        <f>SUM(I6:J6)</f>
        <v>0</v>
      </c>
      <c r="L6" s="81"/>
      <c r="M6" s="81"/>
      <c r="O6" s="83"/>
      <c r="P6" s="84"/>
    </row>
    <row r="7" spans="1:16" s="82" customFormat="1" ht="20.25" customHeight="1" x14ac:dyDescent="0.2">
      <c r="A7" s="85" t="s">
        <v>145</v>
      </c>
      <c r="B7" s="86">
        <f t="shared" ref="B7:B21" si="0">SUM(C7,H7,K7,L7,M7)</f>
        <v>0</v>
      </c>
      <c r="C7" s="86"/>
      <c r="D7" s="86"/>
      <c r="E7" s="86"/>
      <c r="F7" s="86"/>
      <c r="G7" s="86"/>
      <c r="H7" s="86">
        <f t="shared" ref="H7:H21" si="1">SUM(D7:G7)</f>
        <v>0</v>
      </c>
      <c r="I7" s="86"/>
      <c r="J7" s="86"/>
      <c r="K7" s="86">
        <f t="shared" ref="K7:K21" si="2">SUM(I7:J7)</f>
        <v>0</v>
      </c>
      <c r="L7" s="86"/>
      <c r="M7" s="86"/>
      <c r="O7" s="83"/>
      <c r="P7" s="84"/>
    </row>
    <row r="8" spans="1:16" s="82" customFormat="1" ht="20.25" customHeight="1" x14ac:dyDescent="0.2">
      <c r="A8" s="85" t="s">
        <v>146</v>
      </c>
      <c r="B8" s="86">
        <f t="shared" si="0"/>
        <v>0</v>
      </c>
      <c r="C8" s="86"/>
      <c r="D8" s="86"/>
      <c r="E8" s="86"/>
      <c r="F8" s="86"/>
      <c r="G8" s="86"/>
      <c r="H8" s="86">
        <f t="shared" si="1"/>
        <v>0</v>
      </c>
      <c r="I8" s="86"/>
      <c r="J8" s="86"/>
      <c r="K8" s="86">
        <f t="shared" si="2"/>
        <v>0</v>
      </c>
      <c r="L8" s="86"/>
      <c r="M8" s="86"/>
      <c r="O8" s="83"/>
      <c r="P8" s="84"/>
    </row>
    <row r="9" spans="1:16" s="82" customFormat="1" ht="20.25" customHeight="1" x14ac:dyDescent="0.2">
      <c r="A9" s="85" t="s">
        <v>147</v>
      </c>
      <c r="B9" s="86">
        <f t="shared" si="0"/>
        <v>0</v>
      </c>
      <c r="C9" s="86"/>
      <c r="D9" s="86"/>
      <c r="E9" s="86"/>
      <c r="F9" s="86"/>
      <c r="G9" s="86"/>
      <c r="H9" s="86">
        <f t="shared" si="1"/>
        <v>0</v>
      </c>
      <c r="I9" s="86"/>
      <c r="J9" s="86"/>
      <c r="K9" s="86">
        <f t="shared" si="2"/>
        <v>0</v>
      </c>
      <c r="L9" s="86"/>
      <c r="M9" s="86"/>
      <c r="O9" s="83"/>
      <c r="P9" s="84"/>
    </row>
    <row r="10" spans="1:16" s="82" customFormat="1" ht="20.25" customHeight="1" x14ac:dyDescent="0.2">
      <c r="A10" s="85" t="s">
        <v>148</v>
      </c>
      <c r="B10" s="86">
        <f t="shared" si="0"/>
        <v>0</v>
      </c>
      <c r="C10" s="86"/>
      <c r="D10" s="86"/>
      <c r="E10" s="86"/>
      <c r="F10" s="86"/>
      <c r="G10" s="86"/>
      <c r="H10" s="86">
        <f t="shared" si="1"/>
        <v>0</v>
      </c>
      <c r="I10" s="86"/>
      <c r="J10" s="86"/>
      <c r="K10" s="86">
        <f t="shared" si="2"/>
        <v>0</v>
      </c>
      <c r="L10" s="86"/>
      <c r="M10" s="86"/>
      <c r="O10" s="83"/>
      <c r="P10" s="84"/>
    </row>
    <row r="11" spans="1:16" s="82" customFormat="1" ht="20.25" customHeight="1" x14ac:dyDescent="0.2">
      <c r="A11" s="85" t="s">
        <v>149</v>
      </c>
      <c r="B11" s="86">
        <f t="shared" si="0"/>
        <v>0</v>
      </c>
      <c r="C11" s="86"/>
      <c r="D11" s="86"/>
      <c r="E11" s="86"/>
      <c r="F11" s="86"/>
      <c r="G11" s="86"/>
      <c r="H11" s="86">
        <f t="shared" si="1"/>
        <v>0</v>
      </c>
      <c r="I11" s="86"/>
      <c r="J11" s="86"/>
      <c r="K11" s="86">
        <f t="shared" si="2"/>
        <v>0</v>
      </c>
      <c r="L11" s="86"/>
      <c r="M11" s="86"/>
      <c r="O11" s="83"/>
      <c r="P11" s="84"/>
    </row>
    <row r="12" spans="1:16" s="82" customFormat="1" ht="20.25" customHeight="1" x14ac:dyDescent="0.2">
      <c r="A12" s="85" t="s">
        <v>150</v>
      </c>
      <c r="B12" s="86">
        <f t="shared" si="0"/>
        <v>0</v>
      </c>
      <c r="C12" s="86"/>
      <c r="D12" s="86"/>
      <c r="E12" s="86"/>
      <c r="F12" s="86"/>
      <c r="G12" s="86"/>
      <c r="H12" s="86">
        <f t="shared" si="1"/>
        <v>0</v>
      </c>
      <c r="I12" s="86"/>
      <c r="J12" s="86"/>
      <c r="K12" s="86">
        <f t="shared" si="2"/>
        <v>0</v>
      </c>
      <c r="L12" s="86"/>
      <c r="M12" s="86"/>
      <c r="O12" s="83"/>
      <c r="P12" s="84"/>
    </row>
    <row r="13" spans="1:16" s="82" customFormat="1" ht="20.25" customHeight="1" x14ac:dyDescent="0.2">
      <c r="A13" s="85" t="s">
        <v>151</v>
      </c>
      <c r="B13" s="86">
        <f>SUM(C13,D13,K13,L13,M13)</f>
        <v>0</v>
      </c>
      <c r="C13" s="86"/>
      <c r="D13" s="170" t="s">
        <v>203</v>
      </c>
      <c r="E13" s="171"/>
      <c r="F13" s="171"/>
      <c r="G13" s="171"/>
      <c r="H13" s="171"/>
      <c r="I13" s="171"/>
      <c r="J13" s="172"/>
      <c r="K13" s="86">
        <f t="shared" si="2"/>
        <v>0</v>
      </c>
      <c r="L13" s="86"/>
      <c r="M13" s="86"/>
      <c r="O13" s="83"/>
      <c r="P13" s="84"/>
    </row>
    <row r="14" spans="1:16" s="82" customFormat="1" ht="20.25" customHeight="1" x14ac:dyDescent="0.2">
      <c r="A14" s="85" t="s">
        <v>152</v>
      </c>
      <c r="B14" s="86">
        <f t="shared" si="0"/>
        <v>0</v>
      </c>
      <c r="C14" s="86"/>
      <c r="D14" s="173"/>
      <c r="E14" s="174"/>
      <c r="F14" s="174"/>
      <c r="G14" s="174"/>
      <c r="H14" s="174"/>
      <c r="I14" s="174"/>
      <c r="J14" s="175"/>
      <c r="K14" s="86">
        <f t="shared" si="2"/>
        <v>0</v>
      </c>
      <c r="L14" s="86"/>
      <c r="M14" s="86"/>
      <c r="O14" s="83"/>
      <c r="P14" s="84"/>
    </row>
    <row r="15" spans="1:16" s="82" customFormat="1" ht="20.25" customHeight="1" x14ac:dyDescent="0.2">
      <c r="A15" s="85" t="s">
        <v>153</v>
      </c>
      <c r="B15" s="86">
        <f t="shared" si="0"/>
        <v>0</v>
      </c>
      <c r="C15" s="86"/>
      <c r="D15" s="176"/>
      <c r="E15" s="177"/>
      <c r="F15" s="177"/>
      <c r="G15" s="177"/>
      <c r="H15" s="177"/>
      <c r="I15" s="177"/>
      <c r="J15" s="178"/>
      <c r="K15" s="86">
        <f t="shared" si="2"/>
        <v>0</v>
      </c>
      <c r="L15" s="86"/>
      <c r="M15" s="86"/>
      <c r="O15" s="83"/>
      <c r="P15" s="84"/>
    </row>
    <row r="16" spans="1:16" s="82" customFormat="1" ht="20.25" customHeight="1" x14ac:dyDescent="0.2">
      <c r="A16" s="85" t="s">
        <v>154</v>
      </c>
      <c r="B16" s="86">
        <f t="shared" si="0"/>
        <v>0</v>
      </c>
      <c r="C16" s="86"/>
      <c r="D16" s="86"/>
      <c r="E16" s="86"/>
      <c r="F16" s="86"/>
      <c r="G16" s="86"/>
      <c r="H16" s="86">
        <f t="shared" si="1"/>
        <v>0</v>
      </c>
      <c r="I16" s="86"/>
      <c r="J16" s="86"/>
      <c r="K16" s="86">
        <f t="shared" si="2"/>
        <v>0</v>
      </c>
      <c r="L16" s="86"/>
      <c r="M16" s="86"/>
      <c r="O16" s="83"/>
      <c r="P16" s="84"/>
    </row>
    <row r="17" spans="1:16" s="82" customFormat="1" ht="20.25" customHeight="1" x14ac:dyDescent="0.2">
      <c r="A17" s="85" t="s">
        <v>155</v>
      </c>
      <c r="B17" s="86">
        <f t="shared" si="0"/>
        <v>0</v>
      </c>
      <c r="C17" s="86"/>
      <c r="D17" s="86"/>
      <c r="E17" s="86"/>
      <c r="F17" s="86"/>
      <c r="G17" s="86"/>
      <c r="H17" s="86">
        <f t="shared" si="1"/>
        <v>0</v>
      </c>
      <c r="I17" s="86"/>
      <c r="J17" s="86"/>
      <c r="K17" s="86">
        <f t="shared" si="2"/>
        <v>0</v>
      </c>
      <c r="L17" s="86"/>
      <c r="M17" s="86"/>
      <c r="O17" s="83"/>
      <c r="P17" s="84"/>
    </row>
    <row r="18" spans="1:16" s="82" customFormat="1" ht="20.25" customHeight="1" x14ac:dyDescent="0.2">
      <c r="A18" s="85" t="s">
        <v>156</v>
      </c>
      <c r="B18" s="86">
        <f t="shared" si="0"/>
        <v>0</v>
      </c>
      <c r="C18" s="86"/>
      <c r="D18" s="86"/>
      <c r="E18" s="86"/>
      <c r="F18" s="86"/>
      <c r="G18" s="86"/>
      <c r="H18" s="86">
        <f t="shared" si="1"/>
        <v>0</v>
      </c>
      <c r="I18" s="86"/>
      <c r="J18" s="86"/>
      <c r="K18" s="86">
        <f t="shared" si="2"/>
        <v>0</v>
      </c>
      <c r="L18" s="86"/>
      <c r="M18" s="86"/>
      <c r="O18" s="83"/>
      <c r="P18" s="84"/>
    </row>
    <row r="19" spans="1:16" s="82" customFormat="1" ht="20.25" customHeight="1" x14ac:dyDescent="0.2">
      <c r="A19" s="85" t="s">
        <v>157</v>
      </c>
      <c r="B19" s="86">
        <f t="shared" si="0"/>
        <v>0</v>
      </c>
      <c r="C19" s="86"/>
      <c r="D19" s="86"/>
      <c r="E19" s="86"/>
      <c r="F19" s="86"/>
      <c r="G19" s="86"/>
      <c r="H19" s="86">
        <f t="shared" si="1"/>
        <v>0</v>
      </c>
      <c r="I19" s="86"/>
      <c r="J19" s="86"/>
      <c r="K19" s="86">
        <f t="shared" si="2"/>
        <v>0</v>
      </c>
      <c r="L19" s="86"/>
      <c r="M19" s="86"/>
      <c r="O19" s="83"/>
      <c r="P19" s="84"/>
    </row>
    <row r="20" spans="1:16" s="82" customFormat="1" ht="20.25" customHeight="1" x14ac:dyDescent="0.2">
      <c r="A20" s="85" t="s">
        <v>158</v>
      </c>
      <c r="B20" s="86">
        <f t="shared" si="0"/>
        <v>0</v>
      </c>
      <c r="C20" s="86"/>
      <c r="D20" s="86"/>
      <c r="E20" s="86"/>
      <c r="F20" s="86"/>
      <c r="G20" s="86"/>
      <c r="H20" s="86">
        <f t="shared" si="1"/>
        <v>0</v>
      </c>
      <c r="I20" s="86"/>
      <c r="J20" s="86"/>
      <c r="K20" s="86">
        <f t="shared" si="2"/>
        <v>0</v>
      </c>
      <c r="L20" s="86"/>
      <c r="M20" s="86"/>
      <c r="O20" s="83"/>
      <c r="P20" s="84"/>
    </row>
    <row r="21" spans="1:16" s="82" customFormat="1" ht="37.5" x14ac:dyDescent="0.2">
      <c r="A21" s="87" t="s">
        <v>159</v>
      </c>
      <c r="B21" s="86">
        <f t="shared" si="0"/>
        <v>0</v>
      </c>
      <c r="C21" s="88"/>
      <c r="D21" s="88"/>
      <c r="E21" s="88"/>
      <c r="F21" s="88"/>
      <c r="G21" s="88"/>
      <c r="H21" s="86">
        <f t="shared" si="1"/>
        <v>0</v>
      </c>
      <c r="I21" s="88"/>
      <c r="J21" s="88"/>
      <c r="K21" s="86">
        <f t="shared" si="2"/>
        <v>0</v>
      </c>
      <c r="L21" s="88"/>
      <c r="M21" s="88"/>
      <c r="O21" s="83"/>
      <c r="P21" s="84"/>
    </row>
    <row r="22" spans="1:16" s="82" customFormat="1" ht="21.75" customHeight="1" x14ac:dyDescent="0.2">
      <c r="A22" s="89" t="s">
        <v>9</v>
      </c>
      <c r="B22" s="90">
        <f>SUM(B6:B21)</f>
        <v>0</v>
      </c>
      <c r="C22" s="90">
        <f t="shared" ref="C22:M22" si="3">SUM(C6:C21)</f>
        <v>0</v>
      </c>
      <c r="D22" s="90">
        <f t="shared" si="3"/>
        <v>0</v>
      </c>
      <c r="E22" s="90">
        <f t="shared" si="3"/>
        <v>0</v>
      </c>
      <c r="F22" s="90">
        <f t="shared" si="3"/>
        <v>0</v>
      </c>
      <c r="G22" s="90">
        <f t="shared" si="3"/>
        <v>0</v>
      </c>
      <c r="H22" s="90">
        <f t="shared" si="3"/>
        <v>0</v>
      </c>
      <c r="I22" s="90">
        <f t="shared" si="3"/>
        <v>0</v>
      </c>
      <c r="J22" s="90">
        <f t="shared" si="3"/>
        <v>0</v>
      </c>
      <c r="K22" s="90">
        <f t="shared" si="3"/>
        <v>0</v>
      </c>
      <c r="L22" s="90">
        <f t="shared" si="3"/>
        <v>0</v>
      </c>
      <c r="M22" s="90">
        <f t="shared" si="3"/>
        <v>0</v>
      </c>
    </row>
    <row r="23" spans="1:16" s="92" customFormat="1" ht="26.25" customHeight="1" x14ac:dyDescent="0.3">
      <c r="A23" s="152" t="s">
        <v>160</v>
      </c>
      <c r="B23" s="152"/>
      <c r="C23" s="152"/>
      <c r="D23" s="152"/>
      <c r="E23" s="91"/>
      <c r="F23" s="91"/>
      <c r="G23" s="91"/>
      <c r="H23" s="91"/>
      <c r="I23" s="91"/>
      <c r="J23" s="91"/>
      <c r="K23" s="91"/>
      <c r="L23" s="91"/>
      <c r="M23" s="91"/>
    </row>
    <row r="24" spans="1:16" s="92" customFormat="1" ht="18.75" customHeight="1" x14ac:dyDescent="0.3">
      <c r="A24" s="103" t="s">
        <v>161</v>
      </c>
      <c r="B24" s="93"/>
      <c r="C24" s="94" t="s">
        <v>162</v>
      </c>
      <c r="D24" s="140" t="s">
        <v>175</v>
      </c>
      <c r="E24" s="141" t="e">
        <f>+B24*100/$B$31</f>
        <v>#DIV/0!</v>
      </c>
      <c r="F24" s="154" t="s">
        <v>163</v>
      </c>
      <c r="G24" s="154"/>
      <c r="H24" s="154"/>
      <c r="I24" s="95"/>
      <c r="J24" s="94" t="s">
        <v>162</v>
      </c>
      <c r="K24" s="140" t="s">
        <v>175</v>
      </c>
      <c r="L24" s="141" t="e">
        <f>+I24*100/$B$31</f>
        <v>#DIV/0!</v>
      </c>
      <c r="M24" s="91"/>
      <c r="N24" s="91"/>
    </row>
    <row r="25" spans="1:16" s="92" customFormat="1" ht="18.75" customHeight="1" x14ac:dyDescent="0.3">
      <c r="A25" s="103" t="s">
        <v>165</v>
      </c>
      <c r="B25" s="93"/>
      <c r="C25" s="94" t="s">
        <v>162</v>
      </c>
      <c r="D25" s="140" t="s">
        <v>175</v>
      </c>
      <c r="E25" s="139" t="e">
        <f t="shared" ref="E25:E27" si="4">+B25*100/$B$31</f>
        <v>#DIV/0!</v>
      </c>
      <c r="F25" s="154" t="s">
        <v>166</v>
      </c>
      <c r="G25" s="154"/>
      <c r="H25" s="154"/>
      <c r="I25" s="95"/>
      <c r="J25" s="94" t="s">
        <v>162</v>
      </c>
      <c r="K25" s="140" t="s">
        <v>175</v>
      </c>
      <c r="L25" s="141" t="e">
        <f>+I25*100/$B$31</f>
        <v>#DIV/0!</v>
      </c>
      <c r="M25" s="91"/>
      <c r="N25" s="91"/>
    </row>
    <row r="26" spans="1:16" s="92" customFormat="1" ht="18.75" customHeight="1" x14ac:dyDescent="0.3">
      <c r="A26" s="103" t="s">
        <v>168</v>
      </c>
      <c r="B26" s="93"/>
      <c r="C26" s="94" t="s">
        <v>162</v>
      </c>
      <c r="D26" s="140" t="s">
        <v>175</v>
      </c>
      <c r="E26" s="139" t="e">
        <f t="shared" si="4"/>
        <v>#DIV/0!</v>
      </c>
      <c r="F26" s="154" t="s">
        <v>169</v>
      </c>
      <c r="G26" s="154"/>
      <c r="H26" s="154"/>
      <c r="I26" s="95"/>
      <c r="J26" s="94" t="s">
        <v>162</v>
      </c>
      <c r="K26" s="140" t="s">
        <v>175</v>
      </c>
      <c r="L26" s="141" t="e">
        <f>+I26*100/$B$31</f>
        <v>#DIV/0!</v>
      </c>
      <c r="M26" s="91"/>
      <c r="N26" s="91"/>
    </row>
    <row r="27" spans="1:16" s="92" customFormat="1" ht="18.75" customHeight="1" x14ac:dyDescent="0.3">
      <c r="A27" s="103" t="s">
        <v>170</v>
      </c>
      <c r="B27" s="93"/>
      <c r="C27" s="94" t="s">
        <v>162</v>
      </c>
      <c r="D27" s="140" t="s">
        <v>175</v>
      </c>
      <c r="E27" s="139" t="e">
        <f t="shared" si="4"/>
        <v>#DIV/0!</v>
      </c>
      <c r="F27" s="155" t="s">
        <v>9</v>
      </c>
      <c r="G27" s="155"/>
      <c r="H27" s="155"/>
      <c r="I27" s="96">
        <f>+B24+B25+B26+B27+I24+I25+I26</f>
        <v>0</v>
      </c>
      <c r="J27" s="97" t="s">
        <v>162</v>
      </c>
      <c r="K27" s="140"/>
      <c r="L27" s="141"/>
      <c r="M27" s="91"/>
      <c r="N27" s="91"/>
    </row>
    <row r="28" spans="1:16" s="92" customFormat="1" ht="18.75" customHeight="1" x14ac:dyDescent="0.3">
      <c r="A28" s="153" t="s">
        <v>164</v>
      </c>
      <c r="B28" s="153"/>
      <c r="C28" s="153"/>
      <c r="D28" s="153"/>
      <c r="E28" s="153"/>
      <c r="F28" s="91"/>
      <c r="G28" s="91"/>
      <c r="H28" s="91"/>
      <c r="I28" s="91"/>
      <c r="J28" s="91"/>
      <c r="K28" s="91"/>
      <c r="L28" s="91"/>
      <c r="M28" s="91"/>
    </row>
    <row r="29" spans="1:16" s="92" customFormat="1" ht="18.75" customHeight="1" x14ac:dyDescent="0.3">
      <c r="A29" s="102" t="s">
        <v>167</v>
      </c>
      <c r="B29" s="98"/>
      <c r="C29" s="102"/>
      <c r="E29" s="95"/>
      <c r="F29" s="91"/>
      <c r="G29" s="91"/>
      <c r="H29" s="91"/>
      <c r="I29" s="91"/>
      <c r="J29" s="91"/>
      <c r="K29" s="91"/>
      <c r="L29" s="91"/>
      <c r="M29" s="91"/>
    </row>
    <row r="30" spans="1:16" s="92" customFormat="1" ht="18.75" customHeight="1" x14ac:dyDescent="0.3">
      <c r="A30" s="102" t="s">
        <v>179</v>
      </c>
      <c r="B30" s="98"/>
      <c r="C30" s="102"/>
      <c r="E30" s="95"/>
      <c r="F30" s="91"/>
      <c r="G30" s="91"/>
      <c r="H30" s="91"/>
      <c r="I30" s="91"/>
      <c r="J30" s="91"/>
      <c r="K30" s="91"/>
      <c r="L30" s="91"/>
      <c r="M30" s="91"/>
    </row>
    <row r="31" spans="1:16" s="92" customFormat="1" ht="20.25" customHeight="1" x14ac:dyDescent="0.3">
      <c r="A31" s="99" t="s">
        <v>130</v>
      </c>
      <c r="B31" s="100">
        <f>SUM(B29:B30)</f>
        <v>0</v>
      </c>
      <c r="C31" s="101" t="s">
        <v>171</v>
      </c>
      <c r="F31" s="91"/>
      <c r="G31" s="91"/>
      <c r="H31" s="91"/>
      <c r="I31" s="91"/>
      <c r="J31" s="91"/>
      <c r="K31" s="91"/>
      <c r="L31" s="91"/>
      <c r="M31" s="91"/>
    </row>
  </sheetData>
  <mergeCells count="13">
    <mergeCell ref="D13:J15"/>
    <mergeCell ref="A23:D23"/>
    <mergeCell ref="A28:E28"/>
    <mergeCell ref="F24:H24"/>
    <mergeCell ref="F25:H25"/>
    <mergeCell ref="F26:H26"/>
    <mergeCell ref="F27:H27"/>
    <mergeCell ref="A1:M1"/>
    <mergeCell ref="A2:M2"/>
    <mergeCell ref="A4:A5"/>
    <mergeCell ref="B4:B5"/>
    <mergeCell ref="D4:H4"/>
    <mergeCell ref="I4:K4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5"/>
  <sheetViews>
    <sheetView zoomScale="80" zoomScaleNormal="80" workbookViewId="0">
      <selection activeCell="A15" sqref="A15"/>
    </sheetView>
  </sheetViews>
  <sheetFormatPr defaultColWidth="9.125" defaultRowHeight="21" x14ac:dyDescent="0.35"/>
  <cols>
    <col min="1" max="1" width="82.625" style="72" customWidth="1"/>
    <col min="2" max="4" width="15.625" style="115" customWidth="1"/>
    <col min="5" max="5" width="10.625" style="116" customWidth="1"/>
    <col min="6" max="16384" width="9.125" style="72"/>
  </cols>
  <sheetData>
    <row r="1" spans="1:5" ht="27.75" customHeight="1" x14ac:dyDescent="0.35">
      <c r="A1" s="156" t="s">
        <v>198</v>
      </c>
      <c r="B1" s="156"/>
      <c r="C1" s="156"/>
      <c r="D1" s="156"/>
      <c r="E1" s="156"/>
    </row>
    <row r="2" spans="1:5" ht="27.75" customHeight="1" x14ac:dyDescent="0.35">
      <c r="A2" s="157" t="s">
        <v>202</v>
      </c>
      <c r="B2" s="157"/>
      <c r="C2" s="157"/>
      <c r="D2" s="157"/>
      <c r="E2" s="157"/>
    </row>
    <row r="3" spans="1:5" ht="24.75" customHeight="1" x14ac:dyDescent="0.35">
      <c r="A3" s="158" t="s">
        <v>172</v>
      </c>
      <c r="B3" s="160" t="s">
        <v>173</v>
      </c>
      <c r="C3" s="160"/>
      <c r="D3" s="160"/>
      <c r="E3" s="160"/>
    </row>
    <row r="4" spans="1:5" ht="24.75" customHeight="1" x14ac:dyDescent="0.35">
      <c r="A4" s="159"/>
      <c r="B4" s="104" t="s">
        <v>174</v>
      </c>
      <c r="C4" s="104" t="s">
        <v>11</v>
      </c>
      <c r="D4" s="104" t="s">
        <v>9</v>
      </c>
      <c r="E4" s="105" t="s">
        <v>175</v>
      </c>
    </row>
    <row r="5" spans="1:5" ht="25.5" customHeight="1" x14ac:dyDescent="0.35">
      <c r="A5" s="137" t="s">
        <v>9</v>
      </c>
      <c r="B5" s="138"/>
      <c r="C5" s="138"/>
      <c r="D5" s="138"/>
      <c r="E5" s="138"/>
    </row>
    <row r="6" spans="1:5" ht="23.25" customHeight="1" x14ac:dyDescent="0.35">
      <c r="A6" s="73" t="s">
        <v>14</v>
      </c>
      <c r="B6" s="106"/>
      <c r="C6" s="106"/>
      <c r="D6" s="106"/>
      <c r="E6" s="106"/>
    </row>
    <row r="7" spans="1:5" ht="23.25" customHeight="1" x14ac:dyDescent="0.35">
      <c r="A7" s="136" t="s">
        <v>19</v>
      </c>
      <c r="B7" s="130"/>
      <c r="C7" s="130"/>
      <c r="D7" s="130"/>
      <c r="E7" s="130"/>
    </row>
    <row r="8" spans="1:5" ht="23.25" customHeight="1" x14ac:dyDescent="0.35">
      <c r="A8" s="119" t="s">
        <v>197</v>
      </c>
      <c r="B8" s="107"/>
      <c r="C8" s="107"/>
      <c r="D8" s="107"/>
      <c r="E8" s="74"/>
    </row>
    <row r="9" spans="1:5" s="75" customFormat="1" ht="23.25" customHeight="1" x14ac:dyDescent="0.35">
      <c r="A9" s="120" t="s">
        <v>196</v>
      </c>
      <c r="B9" s="108"/>
      <c r="C9" s="107"/>
      <c r="D9" s="108"/>
      <c r="E9" s="109"/>
    </row>
    <row r="10" spans="1:5" s="75" customFormat="1" ht="23.25" customHeight="1" x14ac:dyDescent="0.35">
      <c r="A10" s="120" t="s">
        <v>195</v>
      </c>
      <c r="B10" s="108"/>
      <c r="C10" s="107"/>
      <c r="D10" s="108"/>
      <c r="E10" s="109"/>
    </row>
    <row r="11" spans="1:5" s="75" customFormat="1" ht="23.25" customHeight="1" x14ac:dyDescent="0.35">
      <c r="A11" s="121" t="s">
        <v>87</v>
      </c>
      <c r="B11" s="110"/>
      <c r="C11" s="111"/>
      <c r="D11" s="110"/>
      <c r="E11" s="112"/>
    </row>
    <row r="12" spans="1:5" s="75" customFormat="1" ht="23.25" customHeight="1" x14ac:dyDescent="0.35">
      <c r="A12" s="120" t="s">
        <v>196</v>
      </c>
      <c r="B12" s="108"/>
      <c r="C12" s="113"/>
      <c r="D12" s="108"/>
      <c r="E12" s="109"/>
    </row>
    <row r="13" spans="1:5" s="75" customFormat="1" ht="23.25" customHeight="1" x14ac:dyDescent="0.35">
      <c r="A13" s="121" t="s">
        <v>136</v>
      </c>
      <c r="B13" s="110"/>
      <c r="C13" s="111"/>
      <c r="D13" s="110"/>
      <c r="E13" s="112"/>
    </row>
    <row r="14" spans="1:5" s="75" customFormat="1" ht="23.25" customHeight="1" x14ac:dyDescent="0.35">
      <c r="A14" s="120" t="s">
        <v>192</v>
      </c>
      <c r="B14" s="108"/>
      <c r="C14" s="113"/>
      <c r="D14" s="108"/>
      <c r="E14" s="109"/>
    </row>
    <row r="15" spans="1:5" s="75" customFormat="1" ht="23.25" customHeight="1" x14ac:dyDescent="0.35">
      <c r="A15" s="120" t="s">
        <v>193</v>
      </c>
      <c r="B15" s="108"/>
      <c r="C15" s="113"/>
      <c r="D15" s="108"/>
      <c r="E15" s="109"/>
    </row>
    <row r="16" spans="1:5" ht="23.25" customHeight="1" x14ac:dyDescent="0.35">
      <c r="A16" s="119" t="s">
        <v>194</v>
      </c>
      <c r="B16" s="107"/>
      <c r="C16" s="114"/>
      <c r="D16" s="107"/>
      <c r="E16" s="74"/>
    </row>
    <row r="17" spans="1:5" s="75" customFormat="1" ht="23.25" customHeight="1" x14ac:dyDescent="0.35">
      <c r="A17" s="121" t="s">
        <v>137</v>
      </c>
      <c r="B17" s="110"/>
      <c r="C17" s="111"/>
      <c r="D17" s="110"/>
      <c r="E17" s="112"/>
    </row>
    <row r="18" spans="1:5" s="75" customFormat="1" ht="23.25" customHeight="1" x14ac:dyDescent="0.35">
      <c r="A18" s="132" t="s">
        <v>176</v>
      </c>
      <c r="B18" s="133"/>
      <c r="C18" s="134"/>
      <c r="D18" s="133"/>
      <c r="E18" s="135"/>
    </row>
    <row r="19" spans="1:5" ht="23.25" customHeight="1" x14ac:dyDescent="0.35">
      <c r="A19" s="73" t="s">
        <v>34</v>
      </c>
      <c r="B19" s="106"/>
      <c r="C19" s="106"/>
      <c r="D19" s="106"/>
      <c r="E19" s="106"/>
    </row>
    <row r="20" spans="1:5" ht="23.25" customHeight="1" x14ac:dyDescent="0.35">
      <c r="A20" s="129" t="s">
        <v>177</v>
      </c>
      <c r="B20" s="130"/>
      <c r="C20" s="130"/>
      <c r="D20" s="130"/>
      <c r="E20" s="131"/>
    </row>
    <row r="21" spans="1:5" ht="23.25" customHeight="1" x14ac:dyDescent="0.35">
      <c r="A21" s="122" t="s">
        <v>186</v>
      </c>
      <c r="B21" s="107"/>
      <c r="C21" s="107"/>
      <c r="D21" s="107"/>
      <c r="E21" s="74"/>
    </row>
    <row r="22" spans="1:5" ht="23.25" customHeight="1" x14ac:dyDescent="0.35">
      <c r="A22" s="122" t="s">
        <v>187</v>
      </c>
      <c r="B22" s="107"/>
      <c r="C22" s="107"/>
      <c r="D22" s="107"/>
      <c r="E22" s="74"/>
    </row>
    <row r="23" spans="1:5" ht="23.25" customHeight="1" x14ac:dyDescent="0.35">
      <c r="A23" s="122" t="s">
        <v>188</v>
      </c>
      <c r="B23" s="107"/>
      <c r="C23" s="107"/>
      <c r="D23" s="107"/>
      <c r="E23" s="74"/>
    </row>
    <row r="24" spans="1:5" ht="23.25" customHeight="1" x14ac:dyDescent="0.35">
      <c r="A24" s="122" t="s">
        <v>140</v>
      </c>
      <c r="B24" s="107"/>
      <c r="C24" s="107"/>
      <c r="D24" s="107"/>
      <c r="E24" s="74"/>
    </row>
    <row r="25" spans="1:5" ht="23.25" customHeight="1" x14ac:dyDescent="0.35">
      <c r="A25" s="122" t="s">
        <v>189</v>
      </c>
      <c r="B25" s="107"/>
      <c r="C25" s="107"/>
      <c r="D25" s="107"/>
      <c r="E25" s="74"/>
    </row>
    <row r="26" spans="1:5" ht="23.25" customHeight="1" x14ac:dyDescent="0.35">
      <c r="A26" s="122" t="s">
        <v>190</v>
      </c>
      <c r="B26" s="107"/>
      <c r="C26" s="107"/>
      <c r="D26" s="107"/>
      <c r="E26" s="74"/>
    </row>
    <row r="27" spans="1:5" ht="23.25" customHeight="1" x14ac:dyDescent="0.35">
      <c r="A27" s="126" t="s">
        <v>191</v>
      </c>
      <c r="B27" s="127"/>
      <c r="C27" s="127"/>
      <c r="D27" s="127"/>
      <c r="E27" s="128"/>
    </row>
    <row r="28" spans="1:5" ht="23.25" customHeight="1" x14ac:dyDescent="0.35">
      <c r="A28" s="73" t="s">
        <v>112</v>
      </c>
      <c r="B28" s="106"/>
      <c r="C28" s="106"/>
      <c r="D28" s="106"/>
      <c r="E28" s="106"/>
    </row>
    <row r="29" spans="1:5" ht="23.25" customHeight="1" x14ac:dyDescent="0.35">
      <c r="A29" s="129" t="s">
        <v>178</v>
      </c>
      <c r="B29" s="130"/>
      <c r="C29" s="130"/>
      <c r="D29" s="130"/>
      <c r="E29" s="131"/>
    </row>
    <row r="30" spans="1:5" ht="23.25" customHeight="1" x14ac:dyDescent="0.35">
      <c r="A30" s="123" t="s">
        <v>184</v>
      </c>
      <c r="B30" s="124"/>
      <c r="C30" s="124"/>
      <c r="D30" s="124"/>
      <c r="E30" s="125"/>
    </row>
    <row r="31" spans="1:5" ht="23.25" customHeight="1" x14ac:dyDescent="0.35">
      <c r="A31" s="123" t="s">
        <v>185</v>
      </c>
      <c r="B31" s="124"/>
      <c r="C31" s="124"/>
      <c r="D31" s="124"/>
      <c r="E31" s="125"/>
    </row>
    <row r="32" spans="1:5" ht="23.25" customHeight="1" x14ac:dyDescent="0.35">
      <c r="A32" s="122" t="s">
        <v>180</v>
      </c>
      <c r="B32" s="107"/>
      <c r="C32" s="107"/>
      <c r="D32" s="107"/>
      <c r="E32" s="74"/>
    </row>
    <row r="33" spans="1:5" ht="23.25" customHeight="1" x14ac:dyDescent="0.35">
      <c r="A33" s="122" t="s">
        <v>181</v>
      </c>
      <c r="B33" s="107"/>
      <c r="C33" s="107"/>
      <c r="D33" s="107"/>
      <c r="E33" s="74"/>
    </row>
    <row r="34" spans="1:5" ht="23.25" customHeight="1" x14ac:dyDescent="0.35">
      <c r="A34" s="122" t="s">
        <v>182</v>
      </c>
      <c r="B34" s="107"/>
      <c r="C34" s="107"/>
      <c r="D34" s="107"/>
      <c r="E34" s="74"/>
    </row>
    <row r="35" spans="1:5" ht="23.25" customHeight="1" x14ac:dyDescent="0.35">
      <c r="A35" s="117" t="s">
        <v>183</v>
      </c>
      <c r="B35" s="118"/>
      <c r="C35" s="118"/>
      <c r="D35" s="118"/>
      <c r="E35" s="76"/>
    </row>
  </sheetData>
  <mergeCells count="4">
    <mergeCell ref="A1:E1"/>
    <mergeCell ref="A2:E2"/>
    <mergeCell ref="A3:A4"/>
    <mergeCell ref="B3:E3"/>
  </mergeCells>
  <printOptions horizontalCentered="1"/>
  <pageMargins left="0.51181102362204722" right="0.31496062992125984" top="0.59055118110236227" bottom="0.27559055118110237" header="0.51181102362204722" footer="0.5118110236220472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J10" sqref="J10"/>
    </sheetView>
  </sheetViews>
  <sheetFormatPr defaultRowHeight="21" x14ac:dyDescent="0.2"/>
  <cols>
    <col min="1" max="1" width="64.625" style="28" customWidth="1"/>
    <col min="2" max="2" width="15.125" style="28" customWidth="1"/>
    <col min="3" max="3" width="13.375" style="45" customWidth="1"/>
    <col min="4" max="4" width="13" style="45" customWidth="1"/>
    <col min="5" max="5" width="13.625" style="45" customWidth="1"/>
    <col min="6" max="6" width="12.25" style="45" customWidth="1"/>
    <col min="7" max="7" width="10.5" style="46" customWidth="1"/>
    <col min="8" max="16384" width="9" style="28"/>
  </cols>
  <sheetData>
    <row r="1" spans="1:7" ht="29.25" customHeight="1" x14ac:dyDescent="0.2">
      <c r="A1" s="164" t="s">
        <v>199</v>
      </c>
      <c r="B1" s="164"/>
      <c r="C1" s="164"/>
      <c r="D1" s="164"/>
      <c r="E1" s="164"/>
      <c r="F1" s="164"/>
      <c r="G1" s="164"/>
    </row>
    <row r="2" spans="1:7" ht="27.75" customHeight="1" x14ac:dyDescent="0.2">
      <c r="A2" s="165" t="s">
        <v>1</v>
      </c>
      <c r="B2" s="165"/>
      <c r="C2" s="165"/>
      <c r="D2" s="165"/>
      <c r="E2" s="165"/>
      <c r="F2" s="165"/>
    </row>
    <row r="3" spans="1:7" s="62" customFormat="1" ht="18.75" customHeight="1" x14ac:dyDescent="0.2">
      <c r="A3" s="60">
        <v>1</v>
      </c>
      <c r="B3" s="60">
        <v>2</v>
      </c>
      <c r="C3" s="60">
        <v>3</v>
      </c>
      <c r="D3" s="60">
        <v>4</v>
      </c>
      <c r="E3" s="60">
        <v>5</v>
      </c>
      <c r="F3" s="60">
        <v>6</v>
      </c>
      <c r="G3" s="61">
        <v>7</v>
      </c>
    </row>
    <row r="4" spans="1:7" ht="27" customHeight="1" x14ac:dyDescent="0.2">
      <c r="A4" s="166" t="s">
        <v>2</v>
      </c>
      <c r="B4" s="180" t="s">
        <v>204</v>
      </c>
      <c r="C4" s="168" t="s">
        <v>205</v>
      </c>
      <c r="D4" s="181" t="s">
        <v>206</v>
      </c>
      <c r="E4" s="182"/>
      <c r="F4" s="183"/>
      <c r="G4" s="161" t="s">
        <v>127</v>
      </c>
    </row>
    <row r="5" spans="1:7" ht="27" customHeight="1" thickBot="1" x14ac:dyDescent="0.25">
      <c r="A5" s="167"/>
      <c r="B5" s="179"/>
      <c r="C5" s="168"/>
      <c r="D5" s="184"/>
      <c r="E5" s="185"/>
      <c r="F5" s="186"/>
      <c r="G5" s="162"/>
    </row>
    <row r="6" spans="1:7" ht="27" customHeight="1" thickTop="1" thickBot="1" x14ac:dyDescent="0.25">
      <c r="A6" s="167"/>
      <c r="B6" s="166"/>
      <c r="C6" s="169"/>
      <c r="D6" s="64" t="s">
        <v>9</v>
      </c>
      <c r="E6" s="65" t="s">
        <v>10</v>
      </c>
      <c r="F6" s="66" t="s">
        <v>11</v>
      </c>
      <c r="G6" s="163"/>
    </row>
    <row r="7" spans="1:7" ht="23.25" customHeight="1" thickTop="1" x14ac:dyDescent="0.2">
      <c r="A7" s="29" t="s">
        <v>9</v>
      </c>
      <c r="B7" s="29"/>
      <c r="C7" s="38">
        <v>0</v>
      </c>
      <c r="D7" s="63">
        <v>126470590</v>
      </c>
      <c r="E7" s="63">
        <v>126470590</v>
      </c>
      <c r="F7" s="63">
        <v>0</v>
      </c>
      <c r="G7" s="38"/>
    </row>
    <row r="8" spans="1:7" s="59" customFormat="1" ht="23.25" customHeight="1" x14ac:dyDescent="0.2">
      <c r="A8" s="56" t="s">
        <v>13</v>
      </c>
      <c r="B8" s="56"/>
      <c r="C8" s="57">
        <f>+C9+C19</f>
        <v>5328812</v>
      </c>
      <c r="D8" s="57">
        <v>3299000</v>
      </c>
      <c r="E8" s="57">
        <v>3299000</v>
      </c>
      <c r="F8" s="57">
        <v>0</v>
      </c>
      <c r="G8" s="58"/>
    </row>
    <row r="9" spans="1:7" ht="23.25" customHeight="1" x14ac:dyDescent="0.2">
      <c r="A9" s="30" t="s">
        <v>14</v>
      </c>
      <c r="B9" s="30"/>
      <c r="C9" s="39">
        <v>1118500</v>
      </c>
      <c r="D9" s="39">
        <v>1118500</v>
      </c>
      <c r="E9" s="39">
        <v>1118500</v>
      </c>
      <c r="F9" s="39">
        <v>0</v>
      </c>
      <c r="G9" s="47"/>
    </row>
    <row r="10" spans="1:7" ht="42" x14ac:dyDescent="0.2">
      <c r="A10" s="54" t="s">
        <v>128</v>
      </c>
      <c r="B10" s="54"/>
      <c r="C10" s="55">
        <v>1118500</v>
      </c>
      <c r="D10" s="55">
        <v>1118500</v>
      </c>
      <c r="E10" s="55">
        <v>1118500</v>
      </c>
      <c r="F10" s="55">
        <v>0</v>
      </c>
      <c r="G10" s="53"/>
    </row>
    <row r="11" spans="1:7" x14ac:dyDescent="0.2">
      <c r="A11" s="32" t="s">
        <v>16</v>
      </c>
      <c r="B11" s="32"/>
      <c r="C11" s="41">
        <v>1118500</v>
      </c>
      <c r="D11" s="41">
        <v>1118500</v>
      </c>
      <c r="E11" s="41">
        <v>1118500</v>
      </c>
      <c r="F11" s="41">
        <v>0</v>
      </c>
      <c r="G11" s="49"/>
    </row>
    <row r="12" spans="1:7" x14ac:dyDescent="0.2">
      <c r="A12" s="33" t="s">
        <v>17</v>
      </c>
      <c r="B12" s="33"/>
      <c r="C12" s="42">
        <v>1118500</v>
      </c>
      <c r="D12" s="42">
        <v>420500</v>
      </c>
      <c r="E12" s="42">
        <v>420500</v>
      </c>
      <c r="F12" s="42">
        <v>0</v>
      </c>
      <c r="G12" s="50"/>
    </row>
    <row r="13" spans="1:7" x14ac:dyDescent="0.2">
      <c r="A13" s="35" t="s">
        <v>18</v>
      </c>
      <c r="B13" s="35"/>
      <c r="C13" s="43">
        <v>420500</v>
      </c>
      <c r="D13" s="43">
        <v>420500</v>
      </c>
      <c r="E13" s="43">
        <v>420500</v>
      </c>
      <c r="F13" s="43">
        <v>0</v>
      </c>
      <c r="G13" s="51"/>
    </row>
    <row r="14" spans="1:7" x14ac:dyDescent="0.2">
      <c r="A14" s="35" t="s">
        <v>19</v>
      </c>
      <c r="B14" s="35"/>
      <c r="C14" s="43">
        <v>420500</v>
      </c>
      <c r="D14" s="43">
        <v>420500</v>
      </c>
      <c r="E14" s="43">
        <v>420500</v>
      </c>
      <c r="F14" s="43">
        <v>0</v>
      </c>
      <c r="G14" s="51"/>
    </row>
    <row r="15" spans="1:7" x14ac:dyDescent="0.2">
      <c r="A15" s="36" t="s">
        <v>20</v>
      </c>
      <c r="B15" s="36"/>
      <c r="C15" s="44">
        <v>140160</v>
      </c>
      <c r="D15" s="44">
        <v>140160</v>
      </c>
      <c r="E15" s="44">
        <v>140160</v>
      </c>
      <c r="F15" s="44">
        <v>0</v>
      </c>
      <c r="G15" s="52"/>
    </row>
    <row r="16" spans="1:7" x14ac:dyDescent="0.2">
      <c r="A16" s="33" t="s">
        <v>26</v>
      </c>
      <c r="B16" s="33"/>
      <c r="C16" s="42">
        <v>698000</v>
      </c>
      <c r="D16" s="42">
        <v>698000</v>
      </c>
      <c r="E16" s="42">
        <v>698000</v>
      </c>
      <c r="F16" s="42">
        <v>0</v>
      </c>
      <c r="G16" s="50"/>
    </row>
    <row r="17" spans="1:7" x14ac:dyDescent="0.2">
      <c r="A17" s="35" t="s">
        <v>27</v>
      </c>
      <c r="B17" s="35"/>
      <c r="C17" s="43">
        <v>698000</v>
      </c>
      <c r="D17" s="43">
        <v>698000</v>
      </c>
      <c r="E17" s="43">
        <v>698000</v>
      </c>
      <c r="F17" s="43">
        <v>0</v>
      </c>
      <c r="G17" s="51"/>
    </row>
    <row r="18" spans="1:7" x14ac:dyDescent="0.2">
      <c r="A18" s="36" t="s">
        <v>28</v>
      </c>
      <c r="B18" s="36"/>
      <c r="C18" s="44">
        <v>80000</v>
      </c>
      <c r="D18" s="44">
        <v>80000</v>
      </c>
      <c r="E18" s="44">
        <v>80000</v>
      </c>
      <c r="F18" s="44">
        <v>0</v>
      </c>
      <c r="G18" s="52"/>
    </row>
    <row r="19" spans="1:7" x14ac:dyDescent="0.2">
      <c r="A19" s="30" t="s">
        <v>34</v>
      </c>
      <c r="B19" s="30"/>
      <c r="C19" s="39">
        <f>+C20+C25</f>
        <v>4210312</v>
      </c>
      <c r="D19" s="39">
        <v>2180500</v>
      </c>
      <c r="E19" s="39">
        <v>2180500</v>
      </c>
      <c r="F19" s="39">
        <v>0</v>
      </c>
      <c r="G19" s="47"/>
    </row>
    <row r="20" spans="1:7" x14ac:dyDescent="0.2">
      <c r="A20" s="31" t="s">
        <v>35</v>
      </c>
      <c r="B20" s="31"/>
      <c r="C20" s="40">
        <f>+C21</f>
        <v>300000</v>
      </c>
      <c r="D20" s="40">
        <v>300000</v>
      </c>
      <c r="E20" s="40">
        <v>300000</v>
      </c>
      <c r="F20" s="40">
        <v>0</v>
      </c>
      <c r="G20" s="48"/>
    </row>
    <row r="21" spans="1:7" x14ac:dyDescent="0.2">
      <c r="A21" s="32" t="s">
        <v>36</v>
      </c>
      <c r="B21" s="32"/>
      <c r="C21" s="41">
        <f>+C22</f>
        <v>300000</v>
      </c>
      <c r="D21" s="41">
        <v>300000</v>
      </c>
      <c r="E21" s="41">
        <v>300000</v>
      </c>
      <c r="F21" s="41">
        <v>0</v>
      </c>
      <c r="G21" s="49"/>
    </row>
    <row r="22" spans="1:7" x14ac:dyDescent="0.2">
      <c r="A22" s="33" t="s">
        <v>37</v>
      </c>
      <c r="B22" s="33"/>
      <c r="C22" s="42">
        <f>+C23</f>
        <v>300000</v>
      </c>
      <c r="D22" s="42">
        <v>300000</v>
      </c>
      <c r="E22" s="42">
        <v>300000</v>
      </c>
      <c r="F22" s="42">
        <v>0</v>
      </c>
      <c r="G22" s="50"/>
    </row>
    <row r="23" spans="1:7" x14ac:dyDescent="0.2">
      <c r="A23" s="35" t="s">
        <v>38</v>
      </c>
      <c r="B23" s="35"/>
      <c r="C23" s="43">
        <f>+C24</f>
        <v>300000</v>
      </c>
      <c r="D23" s="43">
        <v>300000</v>
      </c>
      <c r="E23" s="43">
        <v>300000</v>
      </c>
      <c r="F23" s="43">
        <v>0</v>
      </c>
      <c r="G23" s="51"/>
    </row>
    <row r="24" spans="1:7" ht="22.5" customHeight="1" x14ac:dyDescent="0.2">
      <c r="A24" s="36" t="s">
        <v>39</v>
      </c>
      <c r="B24" s="36"/>
      <c r="C24" s="44">
        <v>300000</v>
      </c>
      <c r="D24" s="44">
        <v>300000</v>
      </c>
      <c r="E24" s="44">
        <v>300000</v>
      </c>
      <c r="F24" s="44">
        <v>0</v>
      </c>
      <c r="G24" s="52"/>
    </row>
    <row r="25" spans="1:7" ht="25.5" customHeight="1" x14ac:dyDescent="0.2">
      <c r="A25" s="31" t="s">
        <v>41</v>
      </c>
      <c r="B25" s="31"/>
      <c r="C25" s="40">
        <v>3910312</v>
      </c>
      <c r="D25" s="40">
        <v>1880500</v>
      </c>
      <c r="E25" s="40">
        <v>1880500</v>
      </c>
      <c r="F25" s="40">
        <v>0</v>
      </c>
      <c r="G25" s="48"/>
    </row>
    <row r="26" spans="1:7" x14ac:dyDescent="0.2">
      <c r="A26" s="32" t="s">
        <v>42</v>
      </c>
      <c r="B26" s="32"/>
      <c r="C26" s="41">
        <v>3910212</v>
      </c>
      <c r="D26" s="41">
        <v>1880500</v>
      </c>
      <c r="E26" s="41">
        <v>1880500</v>
      </c>
      <c r="F26" s="41">
        <v>0</v>
      </c>
      <c r="G26" s="49"/>
    </row>
    <row r="27" spans="1:7" x14ac:dyDescent="0.2">
      <c r="A27" s="33" t="s">
        <v>43</v>
      </c>
      <c r="B27" s="33"/>
      <c r="C27" s="42">
        <v>1031312</v>
      </c>
      <c r="D27" s="42">
        <v>1464500</v>
      </c>
      <c r="E27" s="42">
        <v>1464500</v>
      </c>
      <c r="F27" s="42">
        <v>0</v>
      </c>
      <c r="G27" s="50"/>
    </row>
    <row r="28" spans="1:7" x14ac:dyDescent="0.2">
      <c r="A28" s="35" t="s">
        <v>44</v>
      </c>
      <c r="B28" s="35"/>
      <c r="C28" s="43">
        <v>1031312</v>
      </c>
      <c r="D28" s="43">
        <v>1160000</v>
      </c>
      <c r="E28" s="43">
        <v>1160000</v>
      </c>
      <c r="F28" s="43">
        <v>0</v>
      </c>
      <c r="G28" s="51"/>
    </row>
    <row r="29" spans="1:7" x14ac:dyDescent="0.2">
      <c r="A29" s="37" t="s">
        <v>45</v>
      </c>
      <c r="B29" s="37"/>
      <c r="C29" s="44">
        <v>250000</v>
      </c>
      <c r="D29" s="44">
        <v>250000</v>
      </c>
      <c r="E29" s="44">
        <v>250000</v>
      </c>
      <c r="F29" s="44">
        <v>0</v>
      </c>
      <c r="G29" s="52"/>
    </row>
    <row r="30" spans="1:7" x14ac:dyDescent="0.2">
      <c r="A30" s="37" t="s">
        <v>47</v>
      </c>
      <c r="B30" s="37"/>
      <c r="C30" s="44">
        <v>10000</v>
      </c>
      <c r="D30" s="44">
        <v>10000</v>
      </c>
      <c r="E30" s="44">
        <v>10000</v>
      </c>
      <c r="F30" s="44">
        <v>0</v>
      </c>
      <c r="G30" s="52"/>
    </row>
    <row r="31" spans="1:7" x14ac:dyDescent="0.2">
      <c r="A31" s="35" t="s">
        <v>55</v>
      </c>
      <c r="B31" s="35"/>
      <c r="C31" s="43">
        <v>304500</v>
      </c>
      <c r="D31" s="43">
        <v>304500</v>
      </c>
      <c r="E31" s="43">
        <v>304500</v>
      </c>
      <c r="F31" s="43">
        <v>0</v>
      </c>
      <c r="G31" s="51"/>
    </row>
    <row r="32" spans="1:7" x14ac:dyDescent="0.2">
      <c r="A32" s="37" t="s">
        <v>56</v>
      </c>
      <c r="B32" s="37"/>
      <c r="C32" s="44">
        <v>65000</v>
      </c>
      <c r="D32" s="44">
        <v>65000</v>
      </c>
      <c r="E32" s="44">
        <v>65000</v>
      </c>
      <c r="F32" s="44">
        <v>0</v>
      </c>
      <c r="G32" s="52"/>
    </row>
    <row r="33" spans="1:7" x14ac:dyDescent="0.2">
      <c r="A33" s="33" t="s">
        <v>62</v>
      </c>
      <c r="B33" s="33"/>
      <c r="C33" s="42">
        <v>2574400</v>
      </c>
      <c r="D33" s="42">
        <v>416000</v>
      </c>
      <c r="E33" s="42">
        <v>416000</v>
      </c>
      <c r="F33" s="42">
        <v>0</v>
      </c>
      <c r="G33" s="50"/>
    </row>
    <row r="34" spans="1:7" x14ac:dyDescent="0.2">
      <c r="A34" s="34" t="s">
        <v>63</v>
      </c>
      <c r="B34" s="34"/>
      <c r="C34" s="43">
        <v>2574400</v>
      </c>
      <c r="D34" s="43">
        <v>416000</v>
      </c>
      <c r="E34" s="43">
        <v>416000</v>
      </c>
      <c r="F34" s="43">
        <v>0</v>
      </c>
      <c r="G34" s="51"/>
    </row>
    <row r="35" spans="1:7" ht="24" customHeight="1" x14ac:dyDescent="0.2">
      <c r="A35" s="36" t="s">
        <v>64</v>
      </c>
      <c r="B35" s="36"/>
      <c r="C35" s="44">
        <v>50000</v>
      </c>
      <c r="D35" s="44">
        <v>100000</v>
      </c>
      <c r="E35" s="44">
        <v>100000</v>
      </c>
      <c r="F35" s="44">
        <v>0</v>
      </c>
      <c r="G35" s="52"/>
    </row>
    <row r="36" spans="1:7" ht="27" customHeight="1" x14ac:dyDescent="0.2">
      <c r="A36" s="36" t="s">
        <v>66</v>
      </c>
      <c r="B36" s="36"/>
      <c r="C36" s="44">
        <v>75000</v>
      </c>
      <c r="D36" s="44">
        <v>75000</v>
      </c>
      <c r="E36" s="44">
        <v>75000</v>
      </c>
      <c r="F36" s="44">
        <v>0</v>
      </c>
      <c r="G36" s="52"/>
    </row>
    <row r="37" spans="1:7" x14ac:dyDescent="0.2">
      <c r="A37" s="36" t="s">
        <v>68</v>
      </c>
      <c r="B37" s="36"/>
      <c r="C37" s="44">
        <v>0</v>
      </c>
      <c r="D37" s="44">
        <v>11000</v>
      </c>
      <c r="E37" s="44">
        <v>11000</v>
      </c>
      <c r="F37" s="44">
        <v>0</v>
      </c>
      <c r="G37" s="52"/>
    </row>
  </sheetData>
  <mergeCells count="7">
    <mergeCell ref="G4:G6"/>
    <mergeCell ref="A1:G1"/>
    <mergeCell ref="A2:F2"/>
    <mergeCell ref="A4:A6"/>
    <mergeCell ref="C4:C6"/>
    <mergeCell ref="B4:B6"/>
    <mergeCell ref="D4:F5"/>
  </mergeCells>
  <printOptions horizontalCentered="1"/>
  <pageMargins left="0.43307086614173229" right="0.31496062992125984" top="0.59055118110236227" bottom="0.27559055118110237" header="0.19685039370078741" footer="0.23622047244094491"/>
  <pageSetup paperSize="9" scale="90" orientation="landscape" r:id="rId1"/>
  <headerFooter scaleWithDoc="0">
    <oddHeader>&amp;R&amp;"Browallia New,Bold"&amp;20&amp;P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Sheet0</vt:lpstr>
      <vt:lpstr>1</vt:lpstr>
      <vt:lpstr>3</vt:lpstr>
      <vt:lpstr> 5 แนวนอน</vt:lpstr>
      <vt:lpstr>' 5 แนวนอน'!Print_Titles</vt:lpstr>
      <vt:lpstr>'3'!Print_Titles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PIGGAMAN</dc:creator>
  <cp:lastModifiedBy>noppawit</cp:lastModifiedBy>
  <cp:lastPrinted>2020-07-01T08:56:11Z</cp:lastPrinted>
  <dcterms:created xsi:type="dcterms:W3CDTF">2017-05-02T03:22:38Z</dcterms:created>
  <dcterms:modified xsi:type="dcterms:W3CDTF">2020-07-01T08:56:13Z</dcterms:modified>
</cp:coreProperties>
</file>